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hidden" name="2018" sheetId="1" r:id="rId3"/>
    <sheet state="visible" name="Aug 18" sheetId="2" r:id="rId4"/>
    <sheet state="visible" name="Sep 18" sheetId="3" r:id="rId5"/>
    <sheet state="visible" name="Oct 18" sheetId="4" r:id="rId6"/>
    <sheet state="visible" name="Nov 18" sheetId="5" r:id="rId7"/>
    <sheet state="visible" name="Dec 18" sheetId="6" r:id="rId8"/>
    <sheet state="visible" name="Jan 19" sheetId="7" r:id="rId9"/>
    <sheet state="visible" name="Feb 19" sheetId="8" r:id="rId10"/>
    <sheet state="visible" name="Mar 19" sheetId="9" r:id="rId11"/>
    <sheet state="visible" name="Apr 19" sheetId="10" r:id="rId12"/>
    <sheet state="visible" name="May 19" sheetId="11" r:id="rId13"/>
  </sheets>
  <definedNames/>
  <calcPr/>
</workbook>
</file>

<file path=xl/sharedStrings.xml><?xml version="1.0" encoding="utf-8"?>
<sst xmlns="http://schemas.openxmlformats.org/spreadsheetml/2006/main" count="353" uniqueCount="144">
  <si>
    <t xml:space="preserve"> </t>
  </si>
  <si>
    <t>2018</t>
  </si>
  <si>
    <t>September - fall</t>
  </si>
  <si>
    <t>JANUARY</t>
  </si>
  <si>
    <t>FEBRUARY</t>
  </si>
  <si>
    <t>MARCH</t>
  </si>
  <si>
    <t>S</t>
  </si>
  <si>
    <t>SUNDAY</t>
  </si>
  <si>
    <t>M</t>
  </si>
  <si>
    <t>T</t>
  </si>
  <si>
    <t>W</t>
  </si>
  <si>
    <t>F</t>
  </si>
  <si>
    <t>MONDAY</t>
  </si>
  <si>
    <t>TUESDAY</t>
  </si>
  <si>
    <t>WEDNESDAY</t>
  </si>
  <si>
    <t>THURSDAY</t>
  </si>
  <si>
    <t>FRIDAY</t>
  </si>
  <si>
    <t>SATURDAY</t>
  </si>
  <si>
    <t>August - the beginning... inspirational math</t>
  </si>
  <si>
    <t>APRIL</t>
  </si>
  <si>
    <t>MAY</t>
  </si>
  <si>
    <t>JUNE</t>
  </si>
  <si>
    <t>week 2</t>
  </si>
  <si>
    <t>Labor Day Holiday</t>
  </si>
  <si>
    <t>Game/Gaming Club 3:20-4</t>
  </si>
  <si>
    <t>JULY</t>
  </si>
  <si>
    <t>AUGUST</t>
  </si>
  <si>
    <t>SEPTEMBER</t>
  </si>
  <si>
    <t>week 1</t>
  </si>
  <si>
    <t>Honoring Ideas: Wanted: Everyone’s!</t>
  </si>
  <si>
    <t>week 3</t>
  </si>
  <si>
    <t>Visualizing Numbers Made of Dots!</t>
  </si>
  <si>
    <t>Folding Geometry with Brain Flip Flops!</t>
  </si>
  <si>
    <t xml:space="preserve">Pascal's Triangle </t>
  </si>
  <si>
    <t>Growing Shapes</t>
  </si>
  <si>
    <t>NOTES</t>
  </si>
  <si>
    <r>
      <t xml:space="preserve">week 1: all classes - week of </t>
    </r>
    <r>
      <rPr>
        <b/>
      </rPr>
      <t>inspirational math</t>
    </r>
    <r>
      <t xml:space="preserve"> - points this week are for participation in the 5 days of activities (effort, attitude, conduct, helpfulness, etc.). Also to complete this week is to sign up on Google Classroom and on Khan Academy. Links to videos for week 1 are below.</t>
    </r>
  </si>
  <si>
    <t>week 4</t>
  </si>
  <si>
    <t>OCTOBER</t>
  </si>
  <si>
    <t>NOVEMBER</t>
  </si>
  <si>
    <t>DECEMBER</t>
  </si>
  <si>
    <t>week 5</t>
  </si>
  <si>
    <r>
      <rPr>
        <b/>
      </rPr>
      <t>Project 1</t>
    </r>
    <r>
      <t xml:space="preserve"> Due</t>
    </r>
  </si>
  <si>
    <t>early out 1:30     work on projects</t>
  </si>
  <si>
    <r>
      <rPr>
        <b/>
      </rPr>
      <t>Project 1</t>
    </r>
    <r>
      <t xml:space="preserve"> - Origami Project = 10 points. Make a 3D origami piece from one sheet of paper. Create your own or make one using directions that you find. Write a paragraph about the video, what you thought was interesting, the piece you chose to make and why. Explain your design and what repeating geometric shape is in your design. What are the measures of 3 (different if you have) angles? Due by 9/24. (This is a Science/Math collaborative project for some students - you will watch the video in Science class in early September. If you don't have science class you must watch a minimum of 20 minutes of the video.)</t>
    </r>
  </si>
  <si>
    <r>
      <t xml:space="preserve">Hispanic &amp; Latino Heritage Month 9/15-10/15 </t>
    </r>
    <r>
      <rPr>
        <b/>
      </rPr>
      <t>Project 2</t>
    </r>
    <r>
      <t xml:space="preserve"> - Report on a Hispanic or Latino Mathematician = 10 points. Due by 10/15.</t>
    </r>
  </si>
  <si>
    <t xml:space="preserve">week 2: 7th - M1L1-3.           8th - M1L1-3.                  A1 - M1L1,2.        G - M1L1-3.         A2 - M1L1-3.      PC - M1L1-3.     </t>
  </si>
  <si>
    <t xml:space="preserve">November </t>
  </si>
  <si>
    <t>week 3: 7th - M1L4,5,7,8.     8th - M1L4-7.                  A1 - M1L3-5.        G - M1L4-7.         A2 - M1L4-6.      PC - M1L4-6.</t>
  </si>
  <si>
    <t>October</t>
  </si>
  <si>
    <t>week 4: 7th - M1L9-12.         8th - M1L8-11.                A1 - M1L6-8.        G - M1L8-10.       A2 - M1L7-10.    PC - M1L7-9.</t>
  </si>
  <si>
    <t xml:space="preserve">week 5: 7th - M1L13-15.       8th - M1L12,13,M2L1.    A1 - M1L9-11.      G - M1L11-14.     A2 - M1L11-13.   PC M1L10-12. </t>
  </si>
  <si>
    <t>week 0</t>
  </si>
  <si>
    <t>new grading quarter begins</t>
  </si>
  <si>
    <t>week 6</t>
  </si>
  <si>
    <t>SAT (optional)</t>
  </si>
  <si>
    <t>week 7</t>
  </si>
  <si>
    <t>PreSAT for 10th &amp; 11th graders      parent/teacher conferences</t>
  </si>
  <si>
    <t>December - winter</t>
  </si>
  <si>
    <t>Veterans Day</t>
  </si>
  <si>
    <r>
      <rPr>
        <b/>
      </rPr>
      <t>Project 3</t>
    </r>
    <r>
      <t xml:space="preserve"> Due</t>
    </r>
  </si>
  <si>
    <t>week 8</t>
  </si>
  <si>
    <r>
      <rPr>
        <b/>
      </rPr>
      <t>Project 2</t>
    </r>
    <r>
      <t xml:space="preserve"> Due </t>
    </r>
  </si>
  <si>
    <t>no school</t>
  </si>
  <si>
    <t>....................Thanksgiving Holiday.............................................</t>
  </si>
  <si>
    <r>
      <rPr>
        <b/>
      </rPr>
      <t>Project 4</t>
    </r>
    <r>
      <t xml:space="preserve"> Due</t>
    </r>
  </si>
  <si>
    <t>week 9</t>
  </si>
  <si>
    <t>week 10/0</t>
  </si>
  <si>
    <t>Halloween with elementary grades. end of grading quarter</t>
  </si>
  <si>
    <t>week 6:     7th - M1L17-19,M2L1.          8th - M2L2-5.          A1 - M1L12-14.          G - M1L15-18.          A2 - M1L14-17.           PC - M1L13-15.</t>
  </si>
  <si>
    <r>
      <t xml:space="preserve">Veterans Day </t>
    </r>
    <r>
      <rPr>
        <b/>
      </rPr>
      <t>Project 3</t>
    </r>
    <r>
      <t xml:space="preserve"> = 10 points. Look at the data in the link and create some interesting visual representations (graphs) from it. What are some conclusions you can draw? Due by 11/13.</t>
    </r>
  </si>
  <si>
    <t>week 7:     7th - M2L2-4.                        8th - M2L6-8.          A1 - M1L15, 16.         G - M1L19-21.          A2 - M1L18,19,22.       PC - M1L20,21.</t>
  </si>
  <si>
    <t>week 8:     7th - M2L5.                           8th - M2L9.             A1 - M1L17.               G - M1L22.                A2 - M1L23.                 PC - M1L22.</t>
  </si>
  <si>
    <t>week 9:     7th - M2L6-9.                        8th - M2L10-13.      A1 - M1L18-20.          G - M1L23-25.          A2 - M1L24-26.            PC - M1L24-26.</t>
  </si>
  <si>
    <r>
      <t xml:space="preserve">American Indian &amp; Alaska Native Heritage Month </t>
    </r>
    <r>
      <rPr>
        <b/>
      </rPr>
      <t>Project 4</t>
    </r>
    <r>
      <t xml:space="preserve"> = 10 points. See link above for ideas and see grading rubric. You may work with any grade level project. Due by 12/7.</t>
    </r>
  </si>
  <si>
    <t>...................................................Winter Break..............................................................................................</t>
  </si>
  <si>
    <t>week 10:   7th - M2L10,11.                    8th - M2L14,15.       A1 - M1L21,22.          G - M1L26,27.          A2 - M1L27,28.            PC - M1L27,28.</t>
  </si>
  <si>
    <t xml:space="preserve">week 0: 7th - M2L12,13.               8th - M2L16,M3L1.     A1 - M1L23.                G - M1L28,29.            A2 - M1L29,30.             PC - M1L29.             </t>
  </si>
  <si>
    <t>week 1: 7th - M2L14-17.               8th - M3L2-5.              A1 - M1L24-26.          G - M1L30-33.            A2 - M1L31-34.             PC - M1L30,M2L1,2.</t>
  </si>
  <si>
    <t xml:space="preserve">week 2: 7th - M2L18-20.               8th - M3L6-8.              A1 - M1L28,M2L1,2.  G - M1L34,M2L1,2.    A2 - M1L36-38.             PC - M2L3-5. </t>
  </si>
  <si>
    <t>...............................</t>
  </si>
  <si>
    <t>week 3: 7th - Project.                    8th - Project.               A1 - Project.               G - Project.                 A2 - Project.                  PC - Project.</t>
  </si>
  <si>
    <r>
      <t xml:space="preserve">Veterans Day </t>
    </r>
    <r>
      <rPr>
        <b/>
      </rPr>
      <t>Project 3</t>
    </r>
    <r>
      <t xml:space="preserve"> = 10 points. Look at the data in the link and create some interesting visual representations (graphs) from it. What are some conclusions you can draw? Due by 11/13.</t>
    </r>
  </si>
  <si>
    <t xml:space="preserve">week 4: 7th - M2L21-23,M3L1.     8th - M3L9-12.            A1 - M2L3-5.              G - M2L3-5.                A2 - M1L39,40,M2L1    PC - M2L6-8. </t>
  </si>
  <si>
    <t>Halloween - 3rd period with 5th graders</t>
  </si>
  <si>
    <r>
      <t xml:space="preserve">American Indian &amp; Alaska Native Heritage Month </t>
    </r>
    <r>
      <rPr>
        <b/>
      </rPr>
      <t>Project 4</t>
    </r>
    <r>
      <t xml:space="preserve"> = 10 points. See link above for ideas and see grading rubric. You may work with any grade level project. Due by 12/7.</t>
    </r>
  </si>
  <si>
    <r>
      <t xml:space="preserve">Creative math </t>
    </r>
    <r>
      <rPr>
        <b/>
      </rPr>
      <t>Project 5</t>
    </r>
    <r>
      <t xml:space="preserve"> = 10 points. Pick something you are interested in researching or making. Due 1/31. </t>
    </r>
  </si>
  <si>
    <t xml:space="preserve">week 5:    7th - M3L2-5.          8th - M3L13,14,M4L1,2.          A1 - M2L6-8.               G - M2L6-9.          A2 - M2L3-6.          PC - M2L10-12. </t>
  </si>
  <si>
    <t xml:space="preserve">week 6:    7th - M3L6-8.          8th - M4L3-5.                           A1 - M2L9-11.             G - M2L10-12.      A2 - M2L7-9.          PC - M2L13-15. </t>
  </si>
  <si>
    <t>week 7:    7th - M3L9-12.        8th - M4L6-9.                           A1 - M2L12,13,19.      G - M2L13-16.      A2 - M2L10-12.      PC - M2L16-18.</t>
  </si>
  <si>
    <t>January</t>
  </si>
  <si>
    <t xml:space="preserve">February </t>
  </si>
  <si>
    <t>March - spring</t>
  </si>
  <si>
    <t>.................................................................</t>
  </si>
  <si>
    <t>work on projects      end of grading quarter</t>
  </si>
  <si>
    <t>Valentines Day with elementary grades</t>
  </si>
  <si>
    <t>President's Day Holiday</t>
  </si>
  <si>
    <t>work on projects   parent/teacher conferences     early out 1:30</t>
  </si>
  <si>
    <r>
      <rPr>
        <b/>
      </rPr>
      <t>Project 6</t>
    </r>
    <r>
      <t xml:space="preserve"> Due</t>
    </r>
  </si>
  <si>
    <t xml:space="preserve">work on projects   early out 1:30    </t>
  </si>
  <si>
    <r>
      <rPr>
        <b/>
      </rPr>
      <t>Project 5</t>
    </r>
    <r>
      <t xml:space="preserve"> due</t>
    </r>
  </si>
  <si>
    <r>
      <t xml:space="preserve">Black History Month </t>
    </r>
    <r>
      <rPr>
        <b/>
      </rPr>
      <t>Project 6</t>
    </r>
    <r>
      <t xml:space="preserve"> - Report on a African American Mathematician = 10 points. Due by 2/28.</t>
    </r>
  </si>
  <si>
    <t>Pi Day</t>
  </si>
  <si>
    <r>
      <t xml:space="preserve">Creative Math </t>
    </r>
    <r>
      <rPr>
        <b/>
      </rPr>
      <t>Project 5</t>
    </r>
    <r>
      <t xml:space="preserve"> = 10 points. Pick something you are interested in researching or making. Due 1/31. </t>
    </r>
  </si>
  <si>
    <t>week 9/0</t>
  </si>
  <si>
    <r>
      <rPr>
        <b/>
      </rPr>
      <t>Project 7</t>
    </r>
    <r>
      <t xml:space="preserve"> Due</t>
    </r>
  </si>
  <si>
    <t>end of grading quarter</t>
  </si>
  <si>
    <t>..........................................................................Spring Break .......................................................................</t>
  </si>
  <si>
    <t>week 2: 7th - M4L2.                    8th - M4L25.                    A1 - M3L11.                    G - M2L31.                    A2 - M3L11.               PC - M3L10.</t>
  </si>
  <si>
    <t>week 8:   7th - M3L13.                       8th - M4L10.               A1 - M2L20.               G - M2L17.               A2 - M2L13.               PC - M2L19.</t>
  </si>
  <si>
    <t>week 9:   7th - M3L14-17                   8th - M4L11-14.          A1 - M3L1-3.              G - M2L18-20.         A2 - M2L14-17.          PC - M2L21-23.</t>
  </si>
  <si>
    <t>week 3: 7th - M4L3,4,6,7.           8th - M4L26-29.               A1 - M3L12,13,15.          G - M2L32-34.              A2 - M3L12-14.          PC - M3L11-13.</t>
  </si>
  <si>
    <r>
      <t xml:space="preserve">Woman's History Month </t>
    </r>
    <r>
      <rPr>
        <b/>
      </rPr>
      <t>Project 7</t>
    </r>
    <r>
      <t xml:space="preserve"> - Report on a female mathematician = 10 points. Due by 3/19.</t>
    </r>
  </si>
  <si>
    <t>week 4: 7th - M4L8-10.               8th - M4L30,M5L1,2.       A1 - M3L16,17.               G - M3L1-3.                  A2 - M3L15-17.          PC - M3L14,15.</t>
  </si>
  <si>
    <t>week 10: 7th - M3L18,19.                  8th - M4L15,16.          A1 - M3L4.                 G - M2L21-22.         A2 - M3L1.                  PC - M2L24.</t>
  </si>
  <si>
    <t>week 5: 7th - M4L11-13.             8th - M5L3-5.                   A1 - M3L18-20.               G - M3L4-6.                  A2 - M3L18-20.          PC - M3L16-18.</t>
  </si>
  <si>
    <t>week 6: 7th - M4L14,15,17.        8th - M5L6-8.                   A1 - M3L21,23.               G - M3L7-9.                  A2 - M3L21,22,24.      PC - M3L19-21.</t>
  </si>
  <si>
    <t>week 6: 7th - M4L18.                      8th - M5L9.                         A1 - M3L24.                  G - M3L10.               A2 - M3L25.             PC - M4L1.</t>
  </si>
  <si>
    <t>week 0:   7th - M3L20,21.                  8th - M4L17,18.          A1 - M3L5,6.              G - M2L23-24.         A2 - M3L2,3.               PC - M3L1,2,4.</t>
  </si>
  <si>
    <t>week 7: 7th - M5L2-5.                     8th - M5L10,11,M6L1,2.     A1 - M4L1-3.                 G - M3L11-13.         A2 - M3L26,27.        PC - M4L2-4.</t>
  </si>
  <si>
    <t>week 1:   7th - M3L22-24.                  8th - M4L19-21.          A1 - M3L7,8.              G - M2L25-27.         A2 - M3L4-6.              PC - M3L5,6.</t>
  </si>
  <si>
    <t>week 8: 7th - M5L6,7,10.                8th - M6L3-5.                      A1 - M4L4,5.                 G - M4L1-3.             A2 - M3L28,29.        PC - M4L6,7.</t>
  </si>
  <si>
    <t>week 2:   7th - M3L25,26,M4L1.        8th - M4L22-24.          A1 - M3L9,10.            G - M2L28-30.         A2 - M3L7,8,10.         PC - M3L7-9.</t>
  </si>
  <si>
    <t>week 9: 7th - M5L12,14.                 8th - M6L6,7.                      A1 - M4L6,7.                 G - M4L4.                A2 - M3L30,31.        PC - M4L8,9.</t>
  </si>
  <si>
    <t>week 0: 7th - M5L15.                      8th - M6L8.                         A1 - M4L8.                    G - M4L5.                A2 - ACT Prep.        PC - M4L10.</t>
  </si>
  <si>
    <t xml:space="preserve">April </t>
  </si>
  <si>
    <t>May</t>
  </si>
  <si>
    <t>ACT - 11th             PACT - 10th         7th &amp; 8th - SBAC</t>
  </si>
  <si>
    <r>
      <rPr>
        <b/>
      </rPr>
      <t>Project 8</t>
    </r>
    <r>
      <t xml:space="preserve"> Due</t>
    </r>
  </si>
  <si>
    <r>
      <rPr>
        <b/>
      </rPr>
      <t>Project 9</t>
    </r>
    <r>
      <t xml:space="preserve"> Due</t>
    </r>
  </si>
  <si>
    <t xml:space="preserve">last day of school </t>
  </si>
  <si>
    <r>
      <t xml:space="preserve">Math Awareness </t>
    </r>
    <r>
      <rPr>
        <b/>
      </rPr>
      <t>Project 9</t>
    </r>
    <r>
      <t xml:space="preserve"> - Make math more fun and spread the importance of math. Creative project. = 10 points. Due by 5/17.</t>
    </r>
  </si>
  <si>
    <t>week 5: 7th - M6L17,18.          8th - M7L10,11.                  A1 - M4L20,21.              G - M5L8,9.                 A2 - M4L13,15.            PC - M5L11-13.</t>
  </si>
  <si>
    <t xml:space="preserve">week 6: 7th - M6L19-21.          8th - M7L13,15,16.            A1 - M4L23,24.               G - M5L10-12.            A2 - M4L17,20,21.        PC - M5L14-16. </t>
  </si>
  <si>
    <t>week 7: 7th - M6L22-25.          8th - M7L17-19,21.            A1 - M5L2-4.                   G - M5L13-16.            A2 - M4L23-25.            PC - M5L17-19.</t>
  </si>
  <si>
    <r>
      <t xml:space="preserve">Earth Day </t>
    </r>
    <r>
      <rPr>
        <b/>
      </rPr>
      <t xml:space="preserve">Project 8 </t>
    </r>
    <r>
      <t>- Research how to save the planet topic is your choice. Garbage, polution, plastic, recycling, over population, etc. = 10 points. Due by 4/23.</t>
    </r>
  </si>
  <si>
    <t xml:space="preserve">week 8: 7th - M6L26,27.          8th - M7L22,23.                 A1 - M5L5,8.                    G - M5L17,18.            A2 - M4L26,30.            </t>
  </si>
  <si>
    <r>
      <t xml:space="preserve">Math Awareness Month </t>
    </r>
    <r>
      <rPr>
        <b/>
      </rPr>
      <t>Project 9</t>
    </r>
    <r>
      <t xml:space="preserve"> - Make math more fun and spread the importance of math. Creative project. = 10 points. Due by 5/17.</t>
    </r>
  </si>
  <si>
    <t xml:space="preserve">week 9: Final Exam and Fun Activities. </t>
  </si>
  <si>
    <t>week 1: 7th - M5L16,17,19,20.  8th - M6L9-11.      A1 - M4L9-11.      G - M4L6-8.                    A2 - M3L32,33,M4L1.     PC - M4L11,12,M5L1.</t>
  </si>
  <si>
    <t>week 2: 7th - M6L1-3.                8th - M6L12-14.    A1 - M4L12,13.    G - M4L9-11.                  A2 - M4L2-4.                   PC - M5L2-4.</t>
  </si>
  <si>
    <t>week 3: 7th - M6L4,5,6,8.          8th - M7L1-3.        A1 - M4L14-16.    G - M4L12,13,M5L1,2.   A2 - M4L5-7.                   PC - M5L5-7.</t>
  </si>
  <si>
    <t>week 4: 7th - M6L9,10,13.         8th - M7L4-6.        A1 - M4L17,18.    G - M5L3-5.                    A2 - M4L8-10.                 PC - M5L8,9.</t>
  </si>
  <si>
    <t>week 5: 7th - M6L14-16.            8th - M7L8,9.        A1 - M4L19.         G - M5L6,7.                    A2 - M4L11,12.               PC - M5L10.</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</si>
</sst>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
    <numFmt numFmtId="165" formatCode="d&quot; &quot;"/>
    <numFmt numFmtId="166" formatCode="d&quot;/&quot;"/>
  </numFmts>
  <fonts count="20">
    <font>
      <sz val="10.0"/>
      <color rgb="FF000000"/>
      <name val="Arial"/>
    </font>
    <font>
      <name val="Arial"/>
    </font>
    <font>
      <sz val="24.0"/>
      <color rgb="FF2962FF"/>
      <name val="Roboto"/>
    </font>
    <font>
      <sz val="24.0"/>
      <color rgb="FFFFFFFF"/>
      <name val="Roboto"/>
    </font>
    <font>
      <b/>
      <sz val="11.0"/>
      <color rgb="FF2458E6"/>
      <name val="Roboto"/>
    </font>
    <font>
      <color rgb="FF2458E6"/>
      <name val="Roboto"/>
    </font>
    <font>
      <sz val="11.0"/>
      <color rgb="FFFFFFFF"/>
      <name val="Roboto"/>
    </font>
    <font>
      <color rgb="FF263238"/>
      <name val="Roboto"/>
    </font>
    <font>
      <color rgb="FF999999"/>
      <name val="Roboto"/>
    </font>
    <font>
      <sz val="11.0"/>
      <color rgb="FF2458E6"/>
      <name val="Roboto"/>
    </font>
    <font>
      <u/>
      <color rgb="FF0000FF"/>
      <name val="Arial"/>
    </font>
    <font>
      <b/>
      <sz val="14.0"/>
      <color rgb="FF2962FF"/>
      <name val="Roboto"/>
    </font>
    <font>
      <color rgb="FF000000"/>
      <name val="Arial"/>
    </font>
    <font/>
    <font>
      <u/>
      <color rgb="FF0000FF"/>
      <name val="Arial"/>
    </font>
    <font>
      <b/>
      <name val="Arial"/>
    </font>
    <font>
      <u/>
      <color rgb="FF0000FF"/>
      <name val="Arial"/>
    </font>
    <font>
      <name val="Roboto"/>
    </font>
    <font>
      <u/>
      <color rgb="FF0000FF"/>
      <name val="Arial"/>
    </font>
    <font>
      <u/>
      <color rgb="FF0000FF"/>
      <name val="Arial"/>
    </font>
  </fonts>
  <fills count="5">
    <fill>
      <patternFill patternType="none"/>
    </fill>
    <fill>
      <patternFill patternType="lightGray"/>
    </fill>
    <fill>
      <patternFill patternType="solid">
        <fgColor rgb="FF2962FF"/>
        <bgColor rgb="FF2962FF"/>
      </patternFill>
    </fill>
    <fill>
      <patternFill patternType="solid">
        <fgColor rgb="FFFAFAFA"/>
        <bgColor rgb="FFFAFAFA"/>
      </patternFill>
    </fill>
    <fill>
      <patternFill patternType="solid">
        <fgColor rgb="FFFFFFFF"/>
        <bgColor rgb="FFFFFFFF"/>
      </patternFill>
    </fill>
  </fills>
  <borders count="14">
    <border/>
    <border>
      <bottom style="thin">
        <color rgb="FF2458E6"/>
      </bottom>
    </border>
    <border>
      <right style="thin">
        <color rgb="FF2458E6"/>
      </right>
    </border>
    <border>
      <bottom style="thin">
        <color rgb="FFC6DAFC"/>
      </bottom>
    </border>
    <border>
      <right style="thin">
        <color rgb="FF2458E6"/>
      </right>
      <bottom style="thin">
        <color rgb="FF2458E6"/>
      </bottom>
    </border>
    <border>
      <right style="thin">
        <color rgb="FFCFD8DC"/>
      </right>
    </border>
    <border>
      <right style="thin">
        <color rgb="FFCFD8DC"/>
      </right>
      <bottom style="thin">
        <color rgb="FFCFD8DC"/>
      </bottom>
    </border>
    <border>
      <left style="thin">
        <color rgb="FFCFD8DC"/>
      </left>
      <right style="thin">
        <color rgb="FFCFD8DC"/>
      </right>
      <top style="thin">
        <color rgb="FFCFD8DC"/>
      </top>
    </border>
    <border>
      <bottom style="thin">
        <color rgb="FFCFD8DC"/>
      </bottom>
    </border>
    <border>
      <left style="thin">
        <color rgb="FFCFD8DC"/>
      </left>
      <right style="thin">
        <color rgb="FFCFD8DC"/>
      </right>
    </border>
    <border>
      <bottom style="thin">
        <color rgb="FFD9D9D9"/>
      </bottom>
    </border>
    <border>
      <left style="thin">
        <color rgb="FFCFD8DC"/>
      </left>
      <right style="thin">
        <color rgb="FFCFD8DC"/>
      </right>
      <top style="thin">
        <color rgb="FFCFD8DC"/>
      </top>
      <bottom style="thin">
        <color rgb="FFFFFFFF"/>
      </bottom>
    </border>
    <border>
      <left style="thin">
        <color rgb="FFCFD8DC"/>
      </left>
      <right style="thin">
        <color rgb="FFCFD8DC"/>
      </right>
      <bottom style="thin">
        <color rgb="FFCFD8DC"/>
      </bottom>
    </border>
    <border>
      <left style="thin">
        <color rgb="FF2458E6"/>
      </left>
      <right style="thin">
        <color rgb="FF2458E6"/>
      </right>
      <bottom style="thin">
        <color rgb="FF2458E6"/>
      </bottom>
    </border>
  </borders>
  <cellStyleXfs count="1">
    <xf borderId="0" fillId="0" fontId="0" numFmtId="0" applyAlignment="1" applyFont="1"/>
  </cellStyleXfs>
  <cellXfs count="105">
    <xf borderId="0" fillId="0" fontId="0" numFmtId="0" xfId="0" applyAlignment="1" applyFont="1">
      <alignment readingOrder="0" shrinkToFit="0" vertical="bottom" wrapText="0"/>
    </xf>
    <xf borderId="0" fillId="2" fontId="1" numFmtId="49" xfId="0" applyAlignment="1" applyFill="1" applyFont="1" applyNumberFormat="1">
      <alignment vertical="bottom"/>
    </xf>
    <xf borderId="0" fillId="0" fontId="2" numFmtId="49" xfId="0" applyAlignment="1" applyFont="1" applyNumberFormat="1">
      <alignment horizontal="left" vertical="bottom"/>
    </xf>
    <xf borderId="0" fillId="2" fontId="3" numFmtId="49" xfId="0" applyAlignment="1" applyFont="1" applyNumberFormat="1">
      <alignment horizontal="right" readingOrder="0" vertical="bottom"/>
    </xf>
    <xf borderId="0" fillId="0" fontId="2" numFmtId="49" xfId="0" applyAlignment="1" applyFont="1" applyNumberFormat="1">
      <alignment horizontal="left" readingOrder="0" vertical="bottom"/>
    </xf>
    <xf borderId="1" fillId="2" fontId="1" numFmtId="49" xfId="0" applyAlignment="1" applyBorder="1" applyFont="1" applyNumberFormat="1">
      <alignment vertical="bottom"/>
    </xf>
    <xf borderId="0" fillId="0" fontId="1" numFmtId="49" xfId="0" applyAlignment="1" applyFont="1" applyNumberFormat="1">
      <alignment vertical="bottom"/>
    </xf>
    <xf borderId="0" fillId="0" fontId="1" numFmtId="0" xfId="0" applyAlignment="1" applyFont="1">
      <alignment vertical="bottom"/>
    </xf>
    <xf borderId="1" fillId="0" fontId="1" numFmtId="0" xfId="0" applyAlignment="1" applyBorder="1" applyFont="1">
      <alignment vertical="bottom"/>
    </xf>
    <xf borderId="0" fillId="0" fontId="4" numFmtId="0" xfId="0" applyAlignment="1" applyFont="1">
      <alignment horizontal="right" vertical="top"/>
    </xf>
    <xf borderId="2" fillId="0" fontId="1" numFmtId="0" xfId="0" applyAlignment="1" applyBorder="1" applyFont="1">
      <alignment vertical="bottom"/>
    </xf>
    <xf borderId="3" fillId="0" fontId="5" numFmtId="0" xfId="0" applyAlignment="1" applyBorder="1" applyFont="1">
      <alignment horizontal="right" vertical="top"/>
    </xf>
    <xf borderId="4" fillId="2" fontId="6" numFmtId="0" xfId="0" applyAlignment="1" applyBorder="1" applyFont="1">
      <alignment horizontal="center" vertical="center"/>
    </xf>
    <xf borderId="0" fillId="0" fontId="7" numFmtId="164" xfId="0" applyAlignment="1" applyFont="1" applyNumberFormat="1">
      <alignment horizontal="right" shrinkToFit="0" wrapText="0"/>
    </xf>
    <xf borderId="0" fillId="0" fontId="2" numFmtId="49" xfId="0" applyAlignment="1" applyFont="1" applyNumberFormat="1">
      <alignment horizontal="left" readingOrder="0" shrinkToFit="0" vertical="bottom" wrapText="1"/>
    </xf>
    <xf borderId="0" fillId="0" fontId="7" numFmtId="164" xfId="0" applyAlignment="1" applyFont="1" applyNumberFormat="1">
      <alignment horizontal="right" readingOrder="0" shrinkToFit="0" wrapText="0"/>
    </xf>
    <xf borderId="5" fillId="0" fontId="1" numFmtId="165" xfId="0" applyAlignment="1" applyBorder="1" applyFont="1" applyNumberFormat="1">
      <alignment vertical="bottom"/>
    </xf>
    <xf borderId="0" fillId="0" fontId="1" numFmtId="164" xfId="0" applyAlignment="1" applyFont="1" applyNumberFormat="1">
      <alignment vertical="bottom"/>
    </xf>
    <xf borderId="0" fillId="0" fontId="1" numFmtId="166" xfId="0" applyAlignment="1" applyFont="1" applyNumberFormat="1">
      <alignment readingOrder="0" vertical="bottom"/>
    </xf>
    <xf borderId="0" fillId="0" fontId="1" numFmtId="166" xfId="0" applyAlignment="1" applyFont="1" applyNumberFormat="1">
      <alignment vertical="bottom"/>
    </xf>
    <xf borderId="5" fillId="3" fontId="8" numFmtId="165" xfId="0" applyAlignment="1" applyBorder="1" applyFill="1" applyFont="1" applyNumberFormat="1">
      <alignment horizontal="right" vertical="bottom"/>
    </xf>
    <xf borderId="0" fillId="0" fontId="7" numFmtId="166" xfId="0" applyAlignment="1" applyFont="1" applyNumberFormat="1">
      <alignment horizontal="right" shrinkToFit="0" wrapText="0"/>
    </xf>
    <xf borderId="5" fillId="0" fontId="8" numFmtId="164" xfId="0" applyAlignment="1" applyBorder="1" applyFont="1" applyNumberFormat="1">
      <alignment horizontal="right" readingOrder="0" vertical="bottom"/>
    </xf>
    <xf borderId="0" fillId="0" fontId="7" numFmtId="166" xfId="0" applyAlignment="1" applyFont="1" applyNumberFormat="1">
      <alignment horizontal="right" readingOrder="0" shrinkToFit="0" wrapText="0"/>
    </xf>
    <xf borderId="5" fillId="4" fontId="7" numFmtId="165" xfId="0" applyAlignment="1" applyBorder="1" applyFill="1" applyFont="1" applyNumberFormat="1">
      <alignment horizontal="right" readingOrder="0" vertical="bottom"/>
    </xf>
    <xf borderId="5" fillId="0" fontId="7" numFmtId="165" xfId="0" applyAlignment="1" applyBorder="1" applyFont="1" applyNumberFormat="1">
      <alignment horizontal="right" vertical="bottom"/>
    </xf>
    <xf borderId="0" fillId="0" fontId="1" numFmtId="165" xfId="0" applyAlignment="1" applyFont="1" applyNumberFormat="1">
      <alignment vertical="bottom"/>
    </xf>
    <xf borderId="5" fillId="0" fontId="1" numFmtId="0" xfId="0" applyAlignment="1" applyBorder="1" applyFont="1">
      <alignment vertical="bottom"/>
    </xf>
    <xf borderId="6" fillId="3" fontId="1" numFmtId="0" xfId="0" applyAlignment="1" applyBorder="1" applyFont="1">
      <alignment vertical="bottom"/>
    </xf>
    <xf borderId="6" fillId="0" fontId="1" numFmtId="0" xfId="0" applyAlignment="1" applyBorder="1" applyFont="1">
      <alignment vertical="bottom"/>
    </xf>
    <xf borderId="6" fillId="4" fontId="1" numFmtId="0" xfId="0" applyAlignment="1" applyBorder="1" applyFont="1">
      <alignment vertical="bottom"/>
    </xf>
    <xf borderId="5" fillId="0" fontId="1" numFmtId="165" xfId="0" applyAlignment="1" applyBorder="1" applyFont="1" applyNumberFormat="1">
      <alignment vertical="bottom"/>
    </xf>
    <xf borderId="3" fillId="0" fontId="9" numFmtId="0" xfId="0" applyAlignment="1" applyBorder="1" applyFont="1">
      <alignment horizontal="right" vertical="bottom"/>
    </xf>
    <xf borderId="0" fillId="4" fontId="7" numFmtId="164" xfId="0" applyAlignment="1" applyFont="1" applyNumberFormat="1">
      <alignment horizontal="right" readingOrder="0"/>
    </xf>
    <xf borderId="0" fillId="0" fontId="1" numFmtId="165" xfId="0" applyAlignment="1" applyFont="1" applyNumberFormat="1">
      <alignment vertical="bottom"/>
    </xf>
    <xf borderId="0" fillId="0" fontId="1" numFmtId="164" xfId="0" applyAlignment="1" applyFont="1" applyNumberFormat="1">
      <alignment vertical="bottom"/>
    </xf>
    <xf borderId="0" fillId="0" fontId="7" numFmtId="164" xfId="0" applyAlignment="1" applyFont="1" applyNumberFormat="1">
      <alignment horizontal="right" readingOrder="0" shrinkToFit="0" wrapText="0"/>
    </xf>
    <xf borderId="6" fillId="0" fontId="1" numFmtId="0" xfId="0" applyAlignment="1" applyBorder="1" applyFont="1">
      <alignment readingOrder="0" vertical="bottom"/>
    </xf>
    <xf borderId="6" fillId="0" fontId="1" numFmtId="0" xfId="0" applyAlignment="1" applyBorder="1" applyFont="1">
      <alignment readingOrder="0" vertical="center"/>
    </xf>
    <xf borderId="5" fillId="0" fontId="1" numFmtId="0" xfId="0" applyAlignment="1" applyBorder="1" applyFont="1">
      <alignment readingOrder="0" shrinkToFit="0" vertical="center" wrapText="1"/>
    </xf>
    <xf borderId="0" fillId="4" fontId="7" numFmtId="164" xfId="0" applyAlignment="1" applyFont="1" applyNumberFormat="1">
      <alignment horizontal="right" readingOrder="0"/>
    </xf>
    <xf borderId="0" fillId="4" fontId="7" numFmtId="165" xfId="0" applyAlignment="1" applyFont="1" applyNumberFormat="1">
      <alignment horizontal="right" readingOrder="0" vertical="bottom"/>
    </xf>
    <xf borderId="7" fillId="4" fontId="7" numFmtId="165" xfId="0" applyAlignment="1" applyBorder="1" applyFont="1" applyNumberFormat="1">
      <alignment horizontal="right" readingOrder="0" vertical="bottom"/>
    </xf>
    <xf borderId="5" fillId="0" fontId="8" numFmtId="165" xfId="0" applyAlignment="1" applyBorder="1" applyFont="1" applyNumberFormat="1">
      <alignment horizontal="right" vertical="bottom"/>
    </xf>
    <xf borderId="6" fillId="0" fontId="1" numFmtId="0" xfId="0" applyAlignment="1" applyBorder="1" applyFont="1">
      <alignment horizontal="left" readingOrder="0" shrinkToFit="0" vertical="center" wrapText="1"/>
    </xf>
    <xf borderId="0" fillId="0" fontId="1" numFmtId="164" xfId="0" applyAlignment="1" applyFont="1" applyNumberFormat="1">
      <alignment readingOrder="0" vertical="bottom"/>
    </xf>
    <xf borderId="6" fillId="0" fontId="1" numFmtId="0" xfId="0" applyAlignment="1" applyBorder="1" applyFont="1">
      <alignment readingOrder="0" shrinkToFit="0" vertical="center" wrapText="1"/>
    </xf>
    <xf borderId="6" fillId="0" fontId="10" numFmtId="0" xfId="0" applyAlignment="1" applyBorder="1" applyFont="1">
      <alignment shrinkToFit="0" vertical="center" wrapText="1"/>
    </xf>
    <xf borderId="0" fillId="0" fontId="11" numFmtId="49" xfId="0" applyAlignment="1" applyFont="1" applyNumberFormat="1">
      <alignment horizontal="left" vertical="bottom"/>
    </xf>
    <xf borderId="8" fillId="0" fontId="1" numFmtId="0" xfId="0" applyAlignment="1" applyBorder="1" applyFont="1">
      <alignment vertical="bottom"/>
    </xf>
    <xf borderId="9" fillId="4" fontId="12" numFmtId="0" xfId="0" applyAlignment="1" applyBorder="1" applyFont="1">
      <alignment horizontal="left" readingOrder="0" shrinkToFit="0" vertical="center" wrapText="1"/>
    </xf>
    <xf borderId="0" fillId="0" fontId="1" numFmtId="0" xfId="0" applyAlignment="1" applyFont="1">
      <alignment readingOrder="0" vertical="bottom"/>
    </xf>
    <xf borderId="10" fillId="0" fontId="1" numFmtId="0" xfId="0" applyAlignment="1" applyBorder="1" applyFont="1">
      <alignment readingOrder="0" shrinkToFit="0" vertical="bottom" wrapText="1"/>
    </xf>
    <xf borderId="0" fillId="0" fontId="7" numFmtId="164" xfId="0" applyAlignment="1" applyFont="1" applyNumberFormat="1">
      <alignment horizontal="right" shrinkToFit="0" wrapText="0"/>
    </xf>
    <xf borderId="11" fillId="4" fontId="7" numFmtId="165" xfId="0" applyAlignment="1" applyBorder="1" applyFont="1" applyNumberFormat="1">
      <alignment horizontal="right" readingOrder="0" vertical="bottom"/>
    </xf>
    <xf borderId="10" fillId="0" fontId="13" numFmtId="0" xfId="0" applyBorder="1" applyFont="1"/>
    <xf borderId="12" fillId="4" fontId="12" numFmtId="0" xfId="0" applyAlignment="1" applyBorder="1" applyFont="1">
      <alignment horizontal="left" readingOrder="0" shrinkToFit="0" vertical="center" wrapText="1"/>
    </xf>
    <xf borderId="10" fillId="0" fontId="14" numFmtId="0" xfId="0" applyAlignment="1" applyBorder="1" applyFont="1">
      <alignment readingOrder="0" vertical="bottom"/>
    </xf>
    <xf borderId="10" fillId="0" fontId="1" numFmtId="0" xfId="0" applyAlignment="1" applyBorder="1" applyFont="1">
      <alignment readingOrder="0" vertical="bottom"/>
    </xf>
    <xf borderId="8" fillId="0" fontId="1" numFmtId="0" xfId="0" applyAlignment="1" applyBorder="1" applyFont="1">
      <alignment vertical="center"/>
    </xf>
    <xf borderId="12" fillId="0" fontId="1" numFmtId="0" xfId="0" applyAlignment="1" applyBorder="1" applyFont="1">
      <alignment readingOrder="0" shrinkToFit="0" vertical="center" wrapText="1"/>
    </xf>
    <xf borderId="5" fillId="4" fontId="7" numFmtId="165" xfId="0" applyAlignment="1" applyBorder="1" applyFont="1" applyNumberFormat="1">
      <alignment horizontal="right" vertical="bottom"/>
    </xf>
    <xf borderId="10" fillId="0" fontId="1" numFmtId="0" xfId="0" applyAlignment="1" applyBorder="1" applyFont="1">
      <alignment vertical="bottom"/>
    </xf>
    <xf borderId="10" fillId="0" fontId="1" numFmtId="0" xfId="0" applyAlignment="1" applyBorder="1" applyFont="1">
      <alignment readingOrder="0" shrinkToFit="0" vertical="bottom" wrapText="1"/>
    </xf>
    <xf borderId="1" fillId="2" fontId="1" numFmtId="0" xfId="0" applyAlignment="1" applyBorder="1" applyFont="1">
      <alignment vertical="bottom"/>
    </xf>
    <xf borderId="10" fillId="0" fontId="1" numFmtId="0" xfId="0" applyAlignment="1" applyBorder="1" applyFont="1">
      <alignment readingOrder="0" vertical="bottom"/>
    </xf>
    <xf borderId="6" fillId="0" fontId="1" numFmtId="0" xfId="0" applyAlignment="1" applyBorder="1" applyFont="1">
      <alignment vertical="center"/>
    </xf>
    <xf borderId="5" fillId="0" fontId="7" numFmtId="165" xfId="0" applyAlignment="1" applyBorder="1" applyFont="1" applyNumberFormat="1">
      <alignment horizontal="right" vertical="center"/>
    </xf>
    <xf borderId="6" fillId="0" fontId="1" numFmtId="0" xfId="0" applyAlignment="1" applyBorder="1" applyFont="1">
      <alignment readingOrder="0" shrinkToFit="0" textRotation="0" vertical="center" wrapText="1"/>
    </xf>
    <xf borderId="6" fillId="0" fontId="1" numFmtId="0" xfId="0" applyAlignment="1" applyBorder="1" applyFont="1">
      <alignment readingOrder="0" shrinkToFit="0" vertical="center" wrapText="0"/>
    </xf>
    <xf borderId="5" fillId="0" fontId="7" numFmtId="0" xfId="0" applyAlignment="1" applyBorder="1" applyFont="1">
      <alignment horizontal="right" readingOrder="0" vertical="bottom"/>
    </xf>
    <xf borderId="6" fillId="0" fontId="15" numFmtId="0" xfId="0" applyAlignment="1" applyBorder="1" applyFont="1">
      <alignment readingOrder="0" vertical="center"/>
    </xf>
    <xf borderId="5" fillId="0" fontId="8" numFmtId="165" xfId="0" applyAlignment="1" applyBorder="1" applyFont="1" applyNumberFormat="1">
      <alignment horizontal="right" vertical="center"/>
    </xf>
    <xf borderId="10" fillId="0" fontId="1" numFmtId="0" xfId="0" applyAlignment="1" applyBorder="1" applyFont="1">
      <alignment readingOrder="0" shrinkToFit="0" vertical="bottom" wrapText="0"/>
    </xf>
    <xf borderId="10" fillId="0" fontId="1" numFmtId="0" xfId="0" applyAlignment="1" applyBorder="1" applyFont="1">
      <alignment readingOrder="0" shrinkToFit="0" vertical="bottom" wrapText="1"/>
    </xf>
    <xf borderId="10" fillId="0" fontId="16" numFmtId="0" xfId="0" applyAlignment="1" applyBorder="1" applyFont="1">
      <alignment readingOrder="0" shrinkToFit="0" vertical="bottom" wrapText="0"/>
    </xf>
    <xf borderId="2" fillId="0" fontId="1" numFmtId="0" xfId="0" applyAlignment="1" applyBorder="1" applyFont="1">
      <alignment vertical="center"/>
    </xf>
    <xf borderId="13" fillId="2" fontId="6" numFmtId="0" xfId="0" applyAlignment="1" applyBorder="1" applyFont="1">
      <alignment horizontal="center" vertical="center"/>
    </xf>
    <xf borderId="0" fillId="0" fontId="1" numFmtId="0" xfId="0" applyAlignment="1" applyFont="1">
      <alignment vertical="center"/>
    </xf>
    <xf borderId="5" fillId="0" fontId="17" numFmtId="165" xfId="0" applyAlignment="1" applyBorder="1" applyFont="1" applyNumberFormat="1">
      <alignment horizontal="right" vertical="bottom"/>
    </xf>
    <xf borderId="5" fillId="3" fontId="17" numFmtId="0" xfId="0" applyAlignment="1" applyBorder="1" applyFont="1">
      <alignment horizontal="right" readingOrder="0" vertical="bottom"/>
    </xf>
    <xf borderId="5" fillId="0" fontId="17" numFmtId="0" xfId="0" applyAlignment="1" applyBorder="1" applyFont="1">
      <alignment horizontal="right" readingOrder="0" vertical="bottom"/>
    </xf>
    <xf borderId="5" fillId="0" fontId="1" numFmtId="0" xfId="0" applyAlignment="1" applyBorder="1" applyFont="1">
      <alignment vertical="top"/>
    </xf>
    <xf borderId="6" fillId="0" fontId="1" numFmtId="0" xfId="0" applyAlignment="1" applyBorder="1" applyFont="1">
      <alignment readingOrder="0" vertical="top"/>
    </xf>
    <xf borderId="6" fillId="0" fontId="1" numFmtId="0" xfId="0" applyAlignment="1" applyBorder="1" applyFont="1">
      <alignment vertical="top"/>
    </xf>
    <xf borderId="0" fillId="0" fontId="1" numFmtId="0" xfId="0" applyAlignment="1" applyFont="1">
      <alignment vertical="top"/>
    </xf>
    <xf borderId="5" fillId="0" fontId="17" numFmtId="0" xfId="0" applyAlignment="1" applyBorder="1" applyFont="1">
      <alignment horizontal="right" readingOrder="0" vertical="center"/>
    </xf>
    <xf borderId="5" fillId="3" fontId="7" numFmtId="0" xfId="0" applyAlignment="1" applyBorder="1" applyFont="1">
      <alignment horizontal="right" readingOrder="0" vertical="bottom"/>
    </xf>
    <xf borderId="5" fillId="4" fontId="7" numFmtId="0" xfId="0" applyAlignment="1" applyBorder="1" applyFont="1">
      <alignment horizontal="right" readingOrder="0" vertical="bottom"/>
    </xf>
    <xf borderId="6" fillId="0" fontId="18" numFmtId="0" xfId="0" applyAlignment="1" applyBorder="1" applyFont="1">
      <alignment readingOrder="0" shrinkToFit="0" vertical="center" wrapText="1"/>
    </xf>
    <xf borderId="6" fillId="3" fontId="1" numFmtId="0" xfId="0" applyAlignment="1" applyBorder="1" applyFont="1">
      <alignment readingOrder="0" vertical="bottom"/>
    </xf>
    <xf borderId="5" fillId="0" fontId="17" numFmtId="165" xfId="0" applyAlignment="1" applyBorder="1" applyFont="1" applyNumberFormat="1">
      <alignment horizontal="right" vertical="center"/>
    </xf>
    <xf borderId="6" fillId="3" fontId="1" numFmtId="0" xfId="0" applyAlignment="1" applyBorder="1" applyFont="1">
      <alignment vertical="center"/>
    </xf>
    <xf borderId="5" fillId="4" fontId="7" numFmtId="0" xfId="0" applyAlignment="1" applyBorder="1" applyFont="1">
      <alignment horizontal="right" readingOrder="0" vertical="center"/>
    </xf>
    <xf borderId="6" fillId="0" fontId="13" numFmtId="0" xfId="0" applyAlignment="1" applyBorder="1" applyFont="1">
      <alignment readingOrder="0" vertical="center"/>
    </xf>
    <xf borderId="5" fillId="0" fontId="7" numFmtId="0" xfId="0" applyAlignment="1" applyBorder="1" applyFont="1">
      <alignment horizontal="right" readingOrder="0" vertical="center"/>
    </xf>
    <xf borderId="5" fillId="4" fontId="8" numFmtId="165" xfId="0" applyAlignment="1" applyBorder="1" applyFont="1" applyNumberFormat="1">
      <alignment horizontal="right" vertical="bottom"/>
    </xf>
    <xf borderId="5" fillId="4" fontId="12" numFmtId="0" xfId="0" applyAlignment="1" applyBorder="1" applyFont="1">
      <alignment horizontal="left" readingOrder="0" vertical="center"/>
    </xf>
    <xf borderId="7" fillId="0" fontId="1" numFmtId="0" xfId="0" applyAlignment="1" applyBorder="1" applyFont="1">
      <alignment readingOrder="0" vertical="center"/>
    </xf>
    <xf borderId="7" fillId="0" fontId="1" numFmtId="165" xfId="0" applyAlignment="1" applyBorder="1" applyFont="1" applyNumberFormat="1">
      <alignment vertical="center"/>
    </xf>
    <xf borderId="7" fillId="0" fontId="1" numFmtId="165" xfId="0" applyAlignment="1" applyBorder="1" applyFont="1" applyNumberFormat="1">
      <alignment vertical="bottom"/>
    </xf>
    <xf borderId="12" fillId="0" fontId="1" numFmtId="0" xfId="0" applyAlignment="1" applyBorder="1" applyFont="1">
      <alignment readingOrder="0" vertical="center"/>
    </xf>
    <xf borderId="12" fillId="0" fontId="1" numFmtId="0" xfId="0" applyAlignment="1" applyBorder="1" applyFont="1">
      <alignment vertical="center"/>
    </xf>
    <xf borderId="12" fillId="0" fontId="1" numFmtId="0" xfId="0" applyAlignment="1" applyBorder="1" applyFont="1">
      <alignment vertical="bottom"/>
    </xf>
    <xf borderId="10" fillId="0" fontId="19" numFmtId="0" xfId="0" applyAlignment="1" applyBorder="1" applyFont="1">
      <alignment vertical="bottom"/>
    </xf>
  </cellXfs>
  <cellStyles count="1">
    <cellStyle xfId="0" name="Normal" builtinId="0"/>
  </cellStyles>
  <dxfs count="1">
    <dxf>
      <font/>
      <fill>
        <patternFill patternType="solid">
          <fgColor rgb="FFFAFAFA"/>
          <bgColor rgb="FFFAFAFA"/>
        </patternFill>
      </fill>
      <border/>
    </dxf>
  </dxfs>
</styleSheet>
</file>

<file path=xl/_rels/workbook.xml.rels><?xml version="1.0" encoding="UTF-8" standalone="yes"?><Relationships xmlns="http://schemas.openxmlformats.org/package/2006/relationships"><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1" max="1" width="3.0"/>
    <col customWidth="1" min="2" max="24" width="5.14"/>
    <col customWidth="1" min="25" max="25" width="3.0"/>
  </cols>
  <sheetData>
    <row r="1" ht="58.5" customHeight="1">
      <c r="A1" s="1"/>
      <c r="B1" s="3" t="s">
        <v>1</v>
      </c>
      <c r="Y1" s="1"/>
    </row>
    <row r="2" ht="6.0" customHeight="1">
      <c r="A2" s="5"/>
      <c r="B2" s="5"/>
      <c r="C2" s="5"/>
      <c r="D2" s="5"/>
      <c r="E2" s="5"/>
      <c r="F2" s="5"/>
      <c r="G2" s="5"/>
      <c r="H2" s="5"/>
      <c r="I2" s="5"/>
      <c r="J2" s="5"/>
      <c r="K2" s="5"/>
      <c r="L2" s="5"/>
      <c r="M2" s="5"/>
      <c r="N2" s="5"/>
      <c r="O2" s="5"/>
      <c r="P2" s="5"/>
      <c r="Q2" s="5"/>
      <c r="R2" s="5"/>
      <c r="S2" s="5"/>
      <c r="T2" s="5"/>
      <c r="U2" s="5"/>
      <c r="V2" s="5"/>
      <c r="W2" s="5"/>
      <c r="X2" s="5"/>
      <c r="Y2" s="5"/>
    </row>
    <row r="3">
      <c r="A3" s="7"/>
      <c r="B3" s="7"/>
      <c r="C3" s="7"/>
      <c r="D3" s="7"/>
      <c r="E3" s="7"/>
      <c r="F3" s="7"/>
      <c r="G3" s="7"/>
      <c r="H3" s="7"/>
      <c r="I3" s="7"/>
      <c r="J3" s="7"/>
      <c r="K3" s="7"/>
      <c r="L3" s="7"/>
      <c r="M3" s="7"/>
      <c r="N3" s="7"/>
      <c r="O3" s="7"/>
      <c r="P3" s="7"/>
      <c r="Q3" s="7"/>
      <c r="R3" s="7"/>
      <c r="S3" s="7"/>
      <c r="T3" s="7"/>
      <c r="U3" s="7"/>
      <c r="V3" s="7"/>
      <c r="W3" s="7"/>
      <c r="X3" s="7"/>
      <c r="Y3" s="7"/>
    </row>
    <row r="4">
      <c r="A4" s="7"/>
      <c r="B4" s="9" t="s">
        <v>3</v>
      </c>
      <c r="I4" s="7"/>
      <c r="J4" s="9" t="s">
        <v>4</v>
      </c>
      <c r="Q4" s="7"/>
      <c r="R4" s="9" t="s">
        <v>5</v>
      </c>
      <c r="Y4" s="7"/>
    </row>
    <row r="5">
      <c r="A5" s="7"/>
      <c r="B5" s="11" t="s">
        <v>6</v>
      </c>
      <c r="C5" s="11" t="s">
        <v>8</v>
      </c>
      <c r="D5" s="11" t="s">
        <v>9</v>
      </c>
      <c r="E5" s="11" t="s">
        <v>10</v>
      </c>
      <c r="F5" s="11" t="s">
        <v>9</v>
      </c>
      <c r="G5" s="11" t="s">
        <v>11</v>
      </c>
      <c r="H5" s="11" t="s">
        <v>6</v>
      </c>
      <c r="I5" s="7"/>
      <c r="J5" s="11" t="s">
        <v>6</v>
      </c>
      <c r="K5" s="11" t="s">
        <v>8</v>
      </c>
      <c r="L5" s="11" t="s">
        <v>9</v>
      </c>
      <c r="M5" s="11" t="s">
        <v>10</v>
      </c>
      <c r="N5" s="11" t="s">
        <v>9</v>
      </c>
      <c r="O5" s="11" t="s">
        <v>11</v>
      </c>
      <c r="P5" s="11" t="s">
        <v>6</v>
      </c>
      <c r="Q5" s="7"/>
      <c r="R5" s="11" t="s">
        <v>6</v>
      </c>
      <c r="S5" s="11" t="s">
        <v>8</v>
      </c>
      <c r="T5" s="11" t="s">
        <v>9</v>
      </c>
      <c r="U5" s="11" t="s">
        <v>10</v>
      </c>
      <c r="V5" s="11" t="s">
        <v>9</v>
      </c>
      <c r="W5" s="11" t="s">
        <v>11</v>
      </c>
      <c r="X5" s="11" t="s">
        <v>6</v>
      </c>
      <c r="Y5" s="7"/>
    </row>
    <row r="6">
      <c r="A6" s="7"/>
      <c r="B6" s="13"/>
      <c r="C6" s="15">
        <v>43101.0</v>
      </c>
      <c r="D6" s="15">
        <v>43102.0</v>
      </c>
      <c r="E6" s="15">
        <v>43103.0</v>
      </c>
      <c r="F6" s="15">
        <v>43104.0</v>
      </c>
      <c r="G6" s="15">
        <v>43105.0</v>
      </c>
      <c r="H6" s="15">
        <v>43106.0</v>
      </c>
      <c r="I6" s="17"/>
      <c r="J6" s="18"/>
      <c r="K6" s="19"/>
      <c r="L6" s="18"/>
      <c r="M6" s="21"/>
      <c r="N6" s="15">
        <v>43132.0</v>
      </c>
      <c r="O6" s="15">
        <v>43133.0</v>
      </c>
      <c r="P6" s="15">
        <v>43134.0</v>
      </c>
      <c r="Q6" s="17"/>
      <c r="R6" s="19"/>
      <c r="S6" s="19"/>
      <c r="T6" s="18"/>
      <c r="U6" s="23"/>
      <c r="V6" s="15">
        <v>43160.0</v>
      </c>
      <c r="W6" s="15">
        <v>43161.0</v>
      </c>
      <c r="X6" s="15">
        <v>43162.0</v>
      </c>
      <c r="Y6" s="7"/>
    </row>
    <row r="7">
      <c r="A7" s="7"/>
      <c r="B7" s="15">
        <v>43107.0</v>
      </c>
      <c r="C7" s="15">
        <v>43108.0</v>
      </c>
      <c r="D7" s="15">
        <v>43109.0</v>
      </c>
      <c r="E7" s="15">
        <v>43110.0</v>
      </c>
      <c r="F7" s="15">
        <v>43111.0</v>
      </c>
      <c r="G7" s="15">
        <v>43112.0</v>
      </c>
      <c r="H7" s="15">
        <v>43113.0</v>
      </c>
      <c r="I7" s="17"/>
      <c r="J7" s="15">
        <v>43135.0</v>
      </c>
      <c r="K7" s="15">
        <v>43136.0</v>
      </c>
      <c r="L7" s="15">
        <v>43137.0</v>
      </c>
      <c r="M7" s="15">
        <v>43138.0</v>
      </c>
      <c r="N7" s="15">
        <v>43139.0</v>
      </c>
      <c r="O7" s="15">
        <v>43140.0</v>
      </c>
      <c r="P7" s="15">
        <v>43141.0</v>
      </c>
      <c r="Q7" s="17"/>
      <c r="R7" s="15">
        <v>43163.0</v>
      </c>
      <c r="S7" s="15">
        <v>43164.0</v>
      </c>
      <c r="T7" s="15">
        <v>43165.0</v>
      </c>
      <c r="U7" s="15">
        <v>43166.0</v>
      </c>
      <c r="V7" s="15">
        <v>43167.0</v>
      </c>
      <c r="W7" s="15">
        <v>43168.0</v>
      </c>
      <c r="X7" s="15">
        <v>43169.0</v>
      </c>
      <c r="Y7" s="7"/>
    </row>
    <row r="8">
      <c r="A8" s="7"/>
      <c r="B8" s="15">
        <v>43114.0</v>
      </c>
      <c r="C8" s="15">
        <v>43115.0</v>
      </c>
      <c r="D8" s="15">
        <v>43116.0</v>
      </c>
      <c r="E8" s="15">
        <v>43117.0</v>
      </c>
      <c r="F8" s="15">
        <v>43118.0</v>
      </c>
      <c r="G8" s="15">
        <v>43119.0</v>
      </c>
      <c r="H8" s="15">
        <v>43120.0</v>
      </c>
      <c r="I8" s="17"/>
      <c r="J8" s="15">
        <v>43142.0</v>
      </c>
      <c r="K8" s="15">
        <v>43143.0</v>
      </c>
      <c r="L8" s="15">
        <v>43144.0</v>
      </c>
      <c r="M8" s="15">
        <v>43145.0</v>
      </c>
      <c r="N8" s="15">
        <v>43146.0</v>
      </c>
      <c r="O8" s="15">
        <v>43147.0</v>
      </c>
      <c r="P8" s="15">
        <v>43148.0</v>
      </c>
      <c r="Q8" s="17"/>
      <c r="R8" s="15">
        <v>43170.0</v>
      </c>
      <c r="S8" s="15">
        <v>43171.0</v>
      </c>
      <c r="T8" s="15">
        <v>43172.0</v>
      </c>
      <c r="U8" s="15">
        <v>43173.0</v>
      </c>
      <c r="V8" s="15">
        <v>43174.0</v>
      </c>
      <c r="W8" s="15">
        <v>43175.0</v>
      </c>
      <c r="X8" s="15">
        <v>43176.0</v>
      </c>
      <c r="Y8" s="7"/>
    </row>
    <row r="9">
      <c r="A9" s="7"/>
      <c r="B9" s="15">
        <v>43121.0</v>
      </c>
      <c r="C9" s="15">
        <v>43122.0</v>
      </c>
      <c r="D9" s="15">
        <v>43123.0</v>
      </c>
      <c r="E9" s="15">
        <v>43124.0</v>
      </c>
      <c r="F9" s="15">
        <v>43125.0</v>
      </c>
      <c r="G9" s="15">
        <v>43126.0</v>
      </c>
      <c r="H9" s="15">
        <v>43127.0</v>
      </c>
      <c r="I9" s="17"/>
      <c r="J9" s="15">
        <v>43149.0</v>
      </c>
      <c r="K9" s="15">
        <v>43150.0</v>
      </c>
      <c r="L9" s="15">
        <v>43151.0</v>
      </c>
      <c r="M9" s="15">
        <v>43152.0</v>
      </c>
      <c r="N9" s="15">
        <v>43153.0</v>
      </c>
      <c r="O9" s="15">
        <v>43154.0</v>
      </c>
      <c r="P9" s="15">
        <v>43155.0</v>
      </c>
      <c r="Q9" s="17"/>
      <c r="R9" s="15">
        <v>43177.0</v>
      </c>
      <c r="S9" s="15">
        <v>43178.0</v>
      </c>
      <c r="T9" s="15">
        <v>43179.0</v>
      </c>
      <c r="U9" s="15">
        <v>43180.0</v>
      </c>
      <c r="V9" s="15">
        <v>43181.0</v>
      </c>
      <c r="W9" s="15">
        <v>43182.0</v>
      </c>
      <c r="X9" s="15">
        <v>43183.0</v>
      </c>
      <c r="Y9" s="7"/>
    </row>
    <row r="10">
      <c r="A10" s="7"/>
      <c r="B10" s="15">
        <v>43128.0</v>
      </c>
      <c r="C10" s="15">
        <v>43129.0</v>
      </c>
      <c r="D10" s="15">
        <v>43130.0</v>
      </c>
      <c r="E10" s="15">
        <v>43131.0</v>
      </c>
      <c r="F10" s="18"/>
      <c r="G10" s="18"/>
      <c r="H10" s="19"/>
      <c r="I10" s="17"/>
      <c r="J10" s="15">
        <v>43156.0</v>
      </c>
      <c r="K10" s="15">
        <v>43157.0</v>
      </c>
      <c r="L10" s="15">
        <v>43158.0</v>
      </c>
      <c r="M10" s="15">
        <v>43159.0</v>
      </c>
      <c r="N10" s="18"/>
      <c r="O10" s="18"/>
      <c r="P10" s="18"/>
      <c r="Q10" s="17"/>
      <c r="R10" s="15">
        <v>43184.0</v>
      </c>
      <c r="S10" s="15">
        <v>43185.0</v>
      </c>
      <c r="T10" s="15">
        <v>43186.0</v>
      </c>
      <c r="U10" s="15">
        <v>43187.0</v>
      </c>
      <c r="V10" s="15">
        <v>43188.0</v>
      </c>
      <c r="W10" s="15">
        <v>43189.0</v>
      </c>
      <c r="X10" s="15">
        <v>43190.0</v>
      </c>
      <c r="Y10" s="7"/>
    </row>
    <row r="11">
      <c r="A11" s="7"/>
      <c r="B11" s="17"/>
      <c r="C11" s="17"/>
      <c r="D11" s="17"/>
      <c r="E11" s="17"/>
      <c r="F11" s="17"/>
      <c r="G11" s="17"/>
      <c r="H11" s="17"/>
      <c r="I11" s="17"/>
      <c r="J11" s="17"/>
      <c r="K11" s="17"/>
      <c r="L11" s="17"/>
      <c r="M11" s="17"/>
      <c r="N11" s="17"/>
      <c r="O11" s="17"/>
      <c r="P11" s="17"/>
      <c r="Q11" s="17"/>
      <c r="R11" s="17"/>
      <c r="S11" s="17"/>
      <c r="T11" s="17"/>
      <c r="U11" s="17"/>
      <c r="V11" s="17"/>
      <c r="W11" s="17"/>
      <c r="X11" s="17"/>
      <c r="Y11" s="7"/>
    </row>
    <row r="12">
      <c r="A12" s="7"/>
      <c r="B12" s="9" t="s">
        <v>19</v>
      </c>
      <c r="I12" s="7"/>
      <c r="J12" s="9" t="s">
        <v>20</v>
      </c>
      <c r="Q12" s="7"/>
      <c r="R12" s="9" t="s">
        <v>21</v>
      </c>
      <c r="Y12" s="7"/>
    </row>
    <row r="13">
      <c r="A13" s="7"/>
      <c r="B13" s="32" t="s">
        <v>6</v>
      </c>
      <c r="C13" s="32" t="s">
        <v>8</v>
      </c>
      <c r="D13" s="32" t="s">
        <v>9</v>
      </c>
      <c r="E13" s="32" t="s">
        <v>10</v>
      </c>
      <c r="F13" s="32" t="s">
        <v>9</v>
      </c>
      <c r="G13" s="32" t="s">
        <v>11</v>
      </c>
      <c r="H13" s="32" t="s">
        <v>6</v>
      </c>
      <c r="I13" s="7"/>
      <c r="J13" s="32" t="s">
        <v>6</v>
      </c>
      <c r="K13" s="32" t="s">
        <v>8</v>
      </c>
      <c r="L13" s="32" t="s">
        <v>9</v>
      </c>
      <c r="M13" s="32" t="s">
        <v>10</v>
      </c>
      <c r="N13" s="32" t="s">
        <v>9</v>
      </c>
      <c r="O13" s="32" t="s">
        <v>11</v>
      </c>
      <c r="P13" s="32" t="s">
        <v>6</v>
      </c>
      <c r="Q13" s="7"/>
      <c r="R13" s="32" t="s">
        <v>6</v>
      </c>
      <c r="S13" s="32" t="s">
        <v>8</v>
      </c>
      <c r="T13" s="32" t="s">
        <v>9</v>
      </c>
      <c r="U13" s="32" t="s">
        <v>10</v>
      </c>
      <c r="V13" s="32" t="s">
        <v>9</v>
      </c>
      <c r="W13" s="32" t="s">
        <v>11</v>
      </c>
      <c r="X13" s="32" t="s">
        <v>6</v>
      </c>
      <c r="Y13" s="7"/>
    </row>
    <row r="14">
      <c r="A14" s="7"/>
      <c r="B14" s="33">
        <v>43191.0</v>
      </c>
      <c r="C14" s="33">
        <v>43192.0</v>
      </c>
      <c r="D14" s="33">
        <v>43193.0</v>
      </c>
      <c r="E14" s="33">
        <v>43194.0</v>
      </c>
      <c r="F14" s="33">
        <v>43195.0</v>
      </c>
      <c r="G14" s="33">
        <v>43196.0</v>
      </c>
      <c r="H14" s="33">
        <v>43197.0</v>
      </c>
      <c r="I14" s="17"/>
      <c r="J14" s="35"/>
      <c r="K14" s="13"/>
      <c r="L14" s="15">
        <v>43221.0</v>
      </c>
      <c r="M14" s="15">
        <v>43222.0</v>
      </c>
      <c r="N14" s="15">
        <v>43223.0</v>
      </c>
      <c r="O14" s="15">
        <v>43224.0</v>
      </c>
      <c r="P14" s="15">
        <v>43225.0</v>
      </c>
      <c r="Q14" s="17"/>
      <c r="R14" s="35"/>
      <c r="S14" s="35"/>
      <c r="T14" s="35"/>
      <c r="U14" s="35"/>
      <c r="V14" s="36"/>
      <c r="W14" s="15">
        <v>43252.0</v>
      </c>
      <c r="X14" s="15">
        <v>43253.0</v>
      </c>
      <c r="Y14" s="7"/>
    </row>
    <row r="15">
      <c r="A15" s="7"/>
      <c r="B15" s="15">
        <v>43198.0</v>
      </c>
      <c r="C15" s="15">
        <v>43199.0</v>
      </c>
      <c r="D15" s="15">
        <v>43200.0</v>
      </c>
      <c r="E15" s="15">
        <v>43201.0</v>
      </c>
      <c r="F15" s="15">
        <v>43202.0</v>
      </c>
      <c r="G15" s="15">
        <v>43203.0</v>
      </c>
      <c r="H15" s="15">
        <v>43204.0</v>
      </c>
      <c r="I15" s="17"/>
      <c r="J15" s="15">
        <v>43226.0</v>
      </c>
      <c r="K15" s="15">
        <v>43227.0</v>
      </c>
      <c r="L15" s="15">
        <v>43228.0</v>
      </c>
      <c r="M15" s="15">
        <v>43229.0</v>
      </c>
      <c r="N15" s="15">
        <v>43230.0</v>
      </c>
      <c r="O15" s="15">
        <v>43231.0</v>
      </c>
      <c r="P15" s="15">
        <v>43232.0</v>
      </c>
      <c r="Q15" s="17"/>
      <c r="R15" s="15">
        <v>43254.0</v>
      </c>
      <c r="S15" s="15">
        <v>43255.0</v>
      </c>
      <c r="T15" s="15">
        <v>43256.0</v>
      </c>
      <c r="U15" s="15">
        <v>43257.0</v>
      </c>
      <c r="V15" s="15">
        <v>43258.0</v>
      </c>
      <c r="W15" s="15">
        <v>43259.0</v>
      </c>
      <c r="X15" s="15">
        <v>43260.0</v>
      </c>
      <c r="Y15" s="7"/>
    </row>
    <row r="16">
      <c r="A16" s="7"/>
      <c r="B16" s="33">
        <v>43205.0</v>
      </c>
      <c r="C16" s="33">
        <v>43206.0</v>
      </c>
      <c r="D16" s="33">
        <v>43207.0</v>
      </c>
      <c r="E16" s="33">
        <v>43208.0</v>
      </c>
      <c r="F16" s="33">
        <v>43209.0</v>
      </c>
      <c r="G16" s="33">
        <v>43210.0</v>
      </c>
      <c r="H16" s="33">
        <v>43211.0</v>
      </c>
      <c r="I16" s="17"/>
      <c r="J16" s="15">
        <v>43233.0</v>
      </c>
      <c r="K16" s="15">
        <v>43234.0</v>
      </c>
      <c r="L16" s="15">
        <v>43235.0</v>
      </c>
      <c r="M16" s="15">
        <v>43236.0</v>
      </c>
      <c r="N16" s="15">
        <v>43237.0</v>
      </c>
      <c r="O16" s="15">
        <v>43238.0</v>
      </c>
      <c r="P16" s="15">
        <v>43239.0</v>
      </c>
      <c r="Q16" s="17"/>
      <c r="R16" s="15">
        <v>43261.0</v>
      </c>
      <c r="S16" s="15">
        <v>43262.0</v>
      </c>
      <c r="T16" s="15">
        <v>43263.0</v>
      </c>
      <c r="U16" s="15">
        <v>43264.0</v>
      </c>
      <c r="V16" s="15">
        <v>43265.0</v>
      </c>
      <c r="W16" s="15">
        <v>43266.0</v>
      </c>
      <c r="X16" s="15">
        <v>43267.0</v>
      </c>
      <c r="Y16" s="7"/>
    </row>
    <row r="17">
      <c r="A17" s="7"/>
      <c r="B17" s="15">
        <v>43212.0</v>
      </c>
      <c r="C17" s="15">
        <v>43213.0</v>
      </c>
      <c r="D17" s="15">
        <v>43214.0</v>
      </c>
      <c r="E17" s="15">
        <v>43215.0</v>
      </c>
      <c r="F17" s="15">
        <v>43216.0</v>
      </c>
      <c r="G17" s="15">
        <v>43217.0</v>
      </c>
      <c r="H17" s="15">
        <v>43218.0</v>
      </c>
      <c r="I17" s="17"/>
      <c r="J17" s="15">
        <v>43240.0</v>
      </c>
      <c r="K17" s="15">
        <v>43241.0</v>
      </c>
      <c r="L17" s="15">
        <v>43242.0</v>
      </c>
      <c r="M17" s="15">
        <v>43243.0</v>
      </c>
      <c r="N17" s="15">
        <v>43244.0</v>
      </c>
      <c r="O17" s="15">
        <v>43245.0</v>
      </c>
      <c r="P17" s="15">
        <v>43246.0</v>
      </c>
      <c r="Q17" s="17"/>
      <c r="R17" s="15">
        <v>43268.0</v>
      </c>
      <c r="S17" s="15">
        <v>43269.0</v>
      </c>
      <c r="T17" s="15">
        <v>43270.0</v>
      </c>
      <c r="U17" s="15">
        <v>43271.0</v>
      </c>
      <c r="V17" s="15">
        <v>43272.0</v>
      </c>
      <c r="W17" s="15">
        <v>43273.0</v>
      </c>
      <c r="X17" s="15">
        <v>43274.0</v>
      </c>
      <c r="Y17" s="7"/>
    </row>
    <row r="18">
      <c r="A18" s="7"/>
      <c r="B18" s="33">
        <v>43219.0</v>
      </c>
      <c r="C18" s="33">
        <v>43220.0</v>
      </c>
      <c r="D18" s="40"/>
      <c r="E18" s="40"/>
      <c r="F18" s="40"/>
      <c r="G18" s="40"/>
      <c r="H18" s="40"/>
      <c r="I18" s="17"/>
      <c r="J18" s="15">
        <v>43247.0</v>
      </c>
      <c r="K18" s="15">
        <v>43248.0</v>
      </c>
      <c r="L18" s="15">
        <v>43249.0</v>
      </c>
      <c r="M18" s="15">
        <v>43250.0</v>
      </c>
      <c r="N18" s="15">
        <v>43251.0</v>
      </c>
      <c r="O18" s="35"/>
      <c r="P18" s="35"/>
      <c r="Q18" s="17"/>
      <c r="R18" s="15">
        <v>43275.0</v>
      </c>
      <c r="S18" s="15">
        <v>43276.0</v>
      </c>
      <c r="T18" s="15">
        <v>43277.0</v>
      </c>
      <c r="U18" s="15">
        <v>43278.0</v>
      </c>
      <c r="V18" s="15">
        <v>43279.0</v>
      </c>
      <c r="W18" s="15">
        <v>43280.0</v>
      </c>
      <c r="X18" s="15">
        <v>43281.0</v>
      </c>
      <c r="Y18" s="7"/>
    </row>
    <row r="19">
      <c r="A19" s="7"/>
      <c r="B19" s="36"/>
      <c r="C19" s="35"/>
      <c r="D19" s="35"/>
      <c r="E19" s="35"/>
      <c r="F19" s="35"/>
      <c r="G19" s="35"/>
      <c r="H19" s="35"/>
      <c r="I19" s="7"/>
      <c r="J19" s="35"/>
      <c r="K19" s="35"/>
      <c r="L19" s="35"/>
      <c r="M19" s="35"/>
      <c r="N19" s="35"/>
      <c r="O19" s="35"/>
      <c r="P19" s="35"/>
      <c r="Q19" s="7"/>
      <c r="R19" s="35"/>
      <c r="S19" s="35"/>
      <c r="T19" s="35"/>
      <c r="U19" s="35"/>
      <c r="V19" s="35"/>
      <c r="W19" s="35"/>
      <c r="X19" s="35"/>
      <c r="Y19" s="7"/>
    </row>
    <row r="20">
      <c r="A20" s="7"/>
      <c r="B20" s="35"/>
      <c r="C20" s="7"/>
      <c r="D20" s="7"/>
      <c r="E20" s="7"/>
      <c r="F20" s="7"/>
      <c r="G20" s="7"/>
      <c r="H20" s="7"/>
      <c r="I20" s="7"/>
      <c r="J20" s="7"/>
      <c r="K20" s="7"/>
      <c r="L20" s="7"/>
      <c r="M20" s="7"/>
      <c r="N20" s="7"/>
      <c r="O20" s="7"/>
      <c r="P20" s="7"/>
      <c r="Q20" s="7"/>
      <c r="R20" s="35"/>
      <c r="S20" s="35"/>
      <c r="T20" s="35"/>
      <c r="U20" s="35"/>
      <c r="V20" s="35"/>
      <c r="W20" s="35"/>
      <c r="X20" s="35"/>
      <c r="Y20" s="7"/>
    </row>
    <row r="21">
      <c r="A21" s="7"/>
      <c r="B21" s="9" t="s">
        <v>25</v>
      </c>
      <c r="I21" s="7"/>
      <c r="J21" s="9" t="s">
        <v>26</v>
      </c>
      <c r="Q21" s="7"/>
      <c r="R21" s="9" t="s">
        <v>27</v>
      </c>
      <c r="Y21" s="7"/>
    </row>
    <row r="22">
      <c r="A22" s="7"/>
      <c r="B22" s="32" t="s">
        <v>6</v>
      </c>
      <c r="C22" s="32" t="s">
        <v>8</v>
      </c>
      <c r="D22" s="32" t="s">
        <v>9</v>
      </c>
      <c r="E22" s="32" t="s">
        <v>10</v>
      </c>
      <c r="F22" s="32" t="s">
        <v>9</v>
      </c>
      <c r="G22" s="32" t="s">
        <v>11</v>
      </c>
      <c r="H22" s="32" t="s">
        <v>6</v>
      </c>
      <c r="I22" s="7"/>
      <c r="J22" s="32" t="s">
        <v>6</v>
      </c>
      <c r="K22" s="32" t="s">
        <v>8</v>
      </c>
      <c r="L22" s="32" t="s">
        <v>9</v>
      </c>
      <c r="M22" s="32" t="s">
        <v>10</v>
      </c>
      <c r="N22" s="32" t="s">
        <v>9</v>
      </c>
      <c r="O22" s="32" t="s">
        <v>11</v>
      </c>
      <c r="P22" s="32" t="s">
        <v>6</v>
      </c>
      <c r="Q22" s="7"/>
      <c r="R22" s="32" t="s">
        <v>6</v>
      </c>
      <c r="S22" s="32" t="s">
        <v>8</v>
      </c>
      <c r="T22" s="32" t="s">
        <v>9</v>
      </c>
      <c r="U22" s="32" t="s">
        <v>10</v>
      </c>
      <c r="V22" s="32" t="s">
        <v>9</v>
      </c>
      <c r="W22" s="32" t="s">
        <v>11</v>
      </c>
      <c r="X22" s="32" t="s">
        <v>6</v>
      </c>
      <c r="Y22" s="7"/>
    </row>
    <row r="23">
      <c r="A23" s="7"/>
      <c r="B23" s="15">
        <v>43282.0</v>
      </c>
      <c r="C23" s="15">
        <v>43283.0</v>
      </c>
      <c r="D23" s="15">
        <v>43284.0</v>
      </c>
      <c r="E23" s="15">
        <v>43285.0</v>
      </c>
      <c r="F23" s="15">
        <v>43286.0</v>
      </c>
      <c r="G23" s="15">
        <v>43287.0</v>
      </c>
      <c r="H23" s="15">
        <v>43288.0</v>
      </c>
      <c r="I23" s="7"/>
      <c r="J23" s="35"/>
      <c r="K23" s="45"/>
      <c r="L23" s="13"/>
      <c r="M23" s="15">
        <v>43313.0</v>
      </c>
      <c r="N23" s="15">
        <v>43314.0</v>
      </c>
      <c r="O23" s="15">
        <v>43315.0</v>
      </c>
      <c r="P23" s="15">
        <v>43316.0</v>
      </c>
      <c r="Q23" s="7"/>
      <c r="R23" s="51"/>
      <c r="S23" s="51"/>
      <c r="T23" s="17"/>
      <c r="U23" s="17"/>
      <c r="V23" s="17"/>
      <c r="W23" s="53"/>
      <c r="X23" s="15">
        <v>43344.0</v>
      </c>
      <c r="Y23" s="7"/>
    </row>
    <row r="24">
      <c r="A24" s="7"/>
      <c r="B24" s="15">
        <v>43289.0</v>
      </c>
      <c r="C24" s="15">
        <v>43290.0</v>
      </c>
      <c r="D24" s="15">
        <v>43291.0</v>
      </c>
      <c r="E24" s="15">
        <v>43292.0</v>
      </c>
      <c r="F24" s="15">
        <v>43293.0</v>
      </c>
      <c r="G24" s="15">
        <v>43294.0</v>
      </c>
      <c r="H24" s="15">
        <v>43295.0</v>
      </c>
      <c r="I24" s="7"/>
      <c r="J24" s="15">
        <v>43317.0</v>
      </c>
      <c r="K24" s="15">
        <v>43318.0</v>
      </c>
      <c r="L24" s="15">
        <v>43319.0</v>
      </c>
      <c r="M24" s="15">
        <v>43320.0</v>
      </c>
      <c r="N24" s="15">
        <v>43321.0</v>
      </c>
      <c r="O24" s="15">
        <v>43322.0</v>
      </c>
      <c r="P24" s="15">
        <v>43323.0</v>
      </c>
      <c r="Q24" s="7"/>
      <c r="R24" s="15">
        <v>43345.0</v>
      </c>
      <c r="S24" s="15">
        <v>43346.0</v>
      </c>
      <c r="T24" s="15">
        <v>43347.0</v>
      </c>
      <c r="U24" s="15">
        <v>43348.0</v>
      </c>
      <c r="V24" s="15">
        <v>43349.0</v>
      </c>
      <c r="W24" s="15">
        <v>43350.0</v>
      </c>
      <c r="X24" s="15">
        <v>43351.0</v>
      </c>
      <c r="Y24" s="7"/>
    </row>
    <row r="25">
      <c r="A25" s="7"/>
      <c r="B25" s="15">
        <v>43296.0</v>
      </c>
      <c r="C25" s="15">
        <v>43297.0</v>
      </c>
      <c r="D25" s="15">
        <v>43298.0</v>
      </c>
      <c r="E25" s="15">
        <v>43299.0</v>
      </c>
      <c r="F25" s="15">
        <v>43300.0</v>
      </c>
      <c r="G25" s="15">
        <v>43301.0</v>
      </c>
      <c r="H25" s="15">
        <v>43302.0</v>
      </c>
      <c r="I25" s="7"/>
      <c r="J25" s="15">
        <v>43324.0</v>
      </c>
      <c r="K25" s="15">
        <v>43325.0</v>
      </c>
      <c r="L25" s="15">
        <v>43326.0</v>
      </c>
      <c r="M25" s="15">
        <v>43327.0</v>
      </c>
      <c r="N25" s="15">
        <v>43328.0</v>
      </c>
      <c r="O25" s="15">
        <v>43329.0</v>
      </c>
      <c r="P25" s="15">
        <v>43330.0</v>
      </c>
      <c r="Q25" s="7"/>
      <c r="R25" s="15">
        <v>43352.0</v>
      </c>
      <c r="S25" s="15">
        <v>43353.0</v>
      </c>
      <c r="T25" s="15">
        <v>43354.0</v>
      </c>
      <c r="U25" s="15">
        <v>43355.0</v>
      </c>
      <c r="V25" s="15">
        <v>43356.0</v>
      </c>
      <c r="W25" s="15">
        <v>43357.0</v>
      </c>
      <c r="X25" s="15">
        <v>43358.0</v>
      </c>
      <c r="Y25" s="7"/>
    </row>
    <row r="26">
      <c r="A26" s="7"/>
      <c r="B26" s="15">
        <v>43303.0</v>
      </c>
      <c r="C26" s="15">
        <v>43304.0</v>
      </c>
      <c r="D26" s="15">
        <v>43305.0</v>
      </c>
      <c r="E26" s="15">
        <v>43306.0</v>
      </c>
      <c r="F26" s="15">
        <v>43307.0</v>
      </c>
      <c r="G26" s="15">
        <v>43308.0</v>
      </c>
      <c r="H26" s="15">
        <v>43309.0</v>
      </c>
      <c r="I26" s="7"/>
      <c r="J26" s="15">
        <v>43331.0</v>
      </c>
      <c r="K26" s="15">
        <v>43332.0</v>
      </c>
      <c r="L26" s="15">
        <v>43333.0</v>
      </c>
      <c r="M26" s="15">
        <v>43334.0</v>
      </c>
      <c r="N26" s="15">
        <v>43335.0</v>
      </c>
      <c r="O26" s="15">
        <v>43336.0</v>
      </c>
      <c r="P26" s="15">
        <v>43337.0</v>
      </c>
      <c r="Q26" s="7"/>
      <c r="R26" s="15">
        <v>43359.0</v>
      </c>
      <c r="S26" s="15">
        <v>43360.0</v>
      </c>
      <c r="T26" s="15">
        <v>43361.0</v>
      </c>
      <c r="U26" s="15">
        <v>43362.0</v>
      </c>
      <c r="V26" s="15">
        <v>43363.0</v>
      </c>
      <c r="W26" s="15">
        <v>43364.0</v>
      </c>
      <c r="X26" s="15">
        <v>43365.0</v>
      </c>
      <c r="Y26" s="7"/>
    </row>
    <row r="27">
      <c r="A27" s="7"/>
      <c r="B27" s="15">
        <v>43310.0</v>
      </c>
      <c r="C27" s="15">
        <v>43311.0</v>
      </c>
      <c r="D27" s="15">
        <v>43312.0</v>
      </c>
      <c r="E27" s="15"/>
      <c r="F27" s="15"/>
      <c r="G27" s="15"/>
      <c r="H27" s="15"/>
      <c r="I27" s="7"/>
      <c r="J27" s="15">
        <v>43338.0</v>
      </c>
      <c r="K27" s="15">
        <v>43339.0</v>
      </c>
      <c r="L27" s="15">
        <v>43340.0</v>
      </c>
      <c r="M27" s="15">
        <v>43341.0</v>
      </c>
      <c r="N27" s="15">
        <v>43342.0</v>
      </c>
      <c r="O27" s="15">
        <v>43343.0</v>
      </c>
      <c r="P27" s="15"/>
      <c r="Q27" s="7"/>
      <c r="R27" s="15">
        <v>43366.0</v>
      </c>
      <c r="S27" s="15">
        <v>43367.0</v>
      </c>
      <c r="T27" s="15">
        <v>43368.0</v>
      </c>
      <c r="U27" s="15">
        <v>43369.0</v>
      </c>
      <c r="V27" s="15">
        <v>43370.0</v>
      </c>
      <c r="W27" s="15">
        <v>43371.0</v>
      </c>
      <c r="X27" s="15">
        <v>43372.0</v>
      </c>
      <c r="Y27" s="7"/>
    </row>
    <row r="28">
      <c r="A28" s="7"/>
      <c r="B28" s="15"/>
      <c r="C28" s="15"/>
      <c r="D28" s="17"/>
      <c r="E28" s="17"/>
      <c r="F28" s="17"/>
      <c r="G28" s="17"/>
      <c r="H28" s="17"/>
      <c r="I28" s="7"/>
      <c r="J28" s="35"/>
      <c r="K28" s="17"/>
      <c r="L28" s="17"/>
      <c r="M28" s="17"/>
      <c r="N28" s="17"/>
      <c r="O28" s="17"/>
      <c r="P28" s="17"/>
      <c r="Q28" s="7"/>
      <c r="R28" s="15">
        <v>43373.0</v>
      </c>
      <c r="S28" s="17"/>
      <c r="T28" s="17"/>
      <c r="U28" s="17"/>
      <c r="V28" s="17"/>
      <c r="W28" s="17"/>
      <c r="X28" s="17"/>
      <c r="Y28" s="7"/>
    </row>
    <row r="29">
      <c r="A29" s="7"/>
      <c r="B29" s="35"/>
      <c r="C29" s="35"/>
      <c r="D29" s="35"/>
      <c r="E29" s="35"/>
      <c r="F29" s="35"/>
      <c r="G29" s="35"/>
      <c r="H29" s="35"/>
      <c r="I29" s="7"/>
      <c r="J29" s="35"/>
      <c r="K29" s="35"/>
      <c r="L29" s="35"/>
      <c r="M29" s="35"/>
      <c r="N29" s="35"/>
      <c r="O29" s="35"/>
      <c r="P29" s="35"/>
      <c r="Q29" s="7"/>
      <c r="R29" s="7"/>
      <c r="S29" s="7"/>
      <c r="T29" s="7"/>
      <c r="U29" s="7"/>
      <c r="V29" s="7"/>
      <c r="W29" s="7"/>
      <c r="X29" s="7"/>
      <c r="Y29" s="7"/>
    </row>
    <row r="30">
      <c r="A30" s="7"/>
      <c r="B30" s="9" t="s">
        <v>38</v>
      </c>
      <c r="I30" s="7"/>
      <c r="J30" s="9" t="s">
        <v>39</v>
      </c>
      <c r="Q30" s="7"/>
      <c r="R30" s="9" t="s">
        <v>40</v>
      </c>
      <c r="Y30" s="7"/>
    </row>
    <row r="31">
      <c r="A31" s="7"/>
      <c r="B31" s="32" t="s">
        <v>6</v>
      </c>
      <c r="C31" s="32" t="s">
        <v>8</v>
      </c>
      <c r="D31" s="32" t="s">
        <v>9</v>
      </c>
      <c r="E31" s="32" t="s">
        <v>10</v>
      </c>
      <c r="F31" s="32" t="s">
        <v>9</v>
      </c>
      <c r="G31" s="32" t="s">
        <v>11</v>
      </c>
      <c r="H31" s="32" t="s">
        <v>6</v>
      </c>
      <c r="I31" s="7"/>
      <c r="J31" s="32" t="s">
        <v>6</v>
      </c>
      <c r="K31" s="32" t="s">
        <v>8</v>
      </c>
      <c r="L31" s="32" t="s">
        <v>9</v>
      </c>
      <c r="M31" s="32" t="s">
        <v>10</v>
      </c>
      <c r="N31" s="32" t="s">
        <v>9</v>
      </c>
      <c r="O31" s="32" t="s">
        <v>11</v>
      </c>
      <c r="P31" s="32" t="s">
        <v>6</v>
      </c>
      <c r="Q31" s="7"/>
      <c r="R31" s="32" t="s">
        <v>6</v>
      </c>
      <c r="S31" s="32" t="s">
        <v>8</v>
      </c>
      <c r="T31" s="32" t="s">
        <v>9</v>
      </c>
      <c r="U31" s="32" t="s">
        <v>10</v>
      </c>
      <c r="V31" s="32" t="s">
        <v>9</v>
      </c>
      <c r="W31" s="32" t="s">
        <v>11</v>
      </c>
      <c r="X31" s="32" t="s">
        <v>6</v>
      </c>
      <c r="Y31" s="7"/>
    </row>
    <row r="32">
      <c r="A32" s="7"/>
      <c r="B32" s="17"/>
      <c r="C32" s="15">
        <v>43374.0</v>
      </c>
      <c r="D32" s="15">
        <v>43375.0</v>
      </c>
      <c r="E32" s="15">
        <v>43376.0</v>
      </c>
      <c r="F32" s="15">
        <v>43377.0</v>
      </c>
      <c r="G32" s="15">
        <v>43378.0</v>
      </c>
      <c r="H32" s="15">
        <v>43379.0</v>
      </c>
      <c r="I32" s="17"/>
      <c r="J32" s="17"/>
      <c r="K32" s="17"/>
      <c r="L32" s="17"/>
      <c r="M32" s="17"/>
      <c r="N32" s="15">
        <v>43405.0</v>
      </c>
      <c r="O32" s="15">
        <v>43406.0</v>
      </c>
      <c r="P32" s="15">
        <v>43407.0</v>
      </c>
      <c r="Q32" s="17"/>
      <c r="R32" s="35"/>
      <c r="S32" s="35"/>
      <c r="T32" s="35"/>
      <c r="U32" s="35"/>
      <c r="V32" s="35"/>
      <c r="W32" s="35"/>
      <c r="X32" s="15">
        <v>43435.0</v>
      </c>
      <c r="Y32" s="7"/>
    </row>
    <row r="33">
      <c r="A33" s="7"/>
      <c r="B33" s="15">
        <v>43380.0</v>
      </c>
      <c r="C33" s="15">
        <v>43381.0</v>
      </c>
      <c r="D33" s="15">
        <v>43382.0</v>
      </c>
      <c r="E33" s="15">
        <v>43383.0</v>
      </c>
      <c r="F33" s="15">
        <v>43384.0</v>
      </c>
      <c r="G33" s="15">
        <v>43385.0</v>
      </c>
      <c r="H33" s="15">
        <v>43386.0</v>
      </c>
      <c r="I33" s="17"/>
      <c r="J33" s="15">
        <v>43408.0</v>
      </c>
      <c r="K33" s="15">
        <v>43409.0</v>
      </c>
      <c r="L33" s="15">
        <v>43410.0</v>
      </c>
      <c r="M33" s="15">
        <v>43411.0</v>
      </c>
      <c r="N33" s="15">
        <v>43412.0</v>
      </c>
      <c r="O33" s="15">
        <v>43413.0</v>
      </c>
      <c r="P33" s="15">
        <v>43414.0</v>
      </c>
      <c r="Q33" s="17"/>
      <c r="R33" s="15">
        <v>43436.0</v>
      </c>
      <c r="S33" s="15">
        <v>43437.0</v>
      </c>
      <c r="T33" s="15">
        <v>43438.0</v>
      </c>
      <c r="U33" s="15">
        <v>43439.0</v>
      </c>
      <c r="V33" s="15">
        <v>43440.0</v>
      </c>
      <c r="W33" s="15">
        <v>43441.0</v>
      </c>
      <c r="X33" s="15">
        <v>43442.0</v>
      </c>
      <c r="Y33" s="7"/>
    </row>
    <row r="34">
      <c r="A34" s="7"/>
      <c r="B34" s="15">
        <v>43387.0</v>
      </c>
      <c r="C34" s="15">
        <v>43388.0</v>
      </c>
      <c r="D34" s="15">
        <v>43389.0</v>
      </c>
      <c r="E34" s="15">
        <v>43390.0</v>
      </c>
      <c r="F34" s="15">
        <v>43391.0</v>
      </c>
      <c r="G34" s="15">
        <v>43392.0</v>
      </c>
      <c r="H34" s="15">
        <v>43393.0</v>
      </c>
      <c r="I34" s="17"/>
      <c r="J34" s="15">
        <v>43415.0</v>
      </c>
      <c r="K34" s="15">
        <v>43416.0</v>
      </c>
      <c r="L34" s="15">
        <v>43417.0</v>
      </c>
      <c r="M34" s="15">
        <v>43418.0</v>
      </c>
      <c r="N34" s="15">
        <v>43419.0</v>
      </c>
      <c r="O34" s="15">
        <v>43420.0</v>
      </c>
      <c r="P34" s="15">
        <v>43421.0</v>
      </c>
      <c r="Q34" s="17"/>
      <c r="R34" s="15">
        <v>43443.0</v>
      </c>
      <c r="S34" s="15">
        <v>43444.0</v>
      </c>
      <c r="T34" s="15">
        <v>43445.0</v>
      </c>
      <c r="U34" s="15">
        <v>43446.0</v>
      </c>
      <c r="V34" s="15">
        <v>43447.0</v>
      </c>
      <c r="W34" s="15">
        <v>43448.0</v>
      </c>
      <c r="X34" s="15">
        <v>43449.0</v>
      </c>
      <c r="Y34" s="7"/>
    </row>
    <row r="35">
      <c r="A35" s="7"/>
      <c r="B35" s="15">
        <v>43394.0</v>
      </c>
      <c r="C35" s="15">
        <v>43395.0</v>
      </c>
      <c r="D35" s="15">
        <v>43396.0</v>
      </c>
      <c r="E35" s="15">
        <v>43397.0</v>
      </c>
      <c r="F35" s="15">
        <v>43398.0</v>
      </c>
      <c r="G35" s="15">
        <v>43399.0</v>
      </c>
      <c r="H35" s="15">
        <v>43400.0</v>
      </c>
      <c r="I35" s="17"/>
      <c r="J35" s="15">
        <v>43422.0</v>
      </c>
      <c r="K35" s="15">
        <v>43423.0</v>
      </c>
      <c r="L35" s="15">
        <v>43424.0</v>
      </c>
      <c r="M35" s="15">
        <v>43425.0</v>
      </c>
      <c r="N35" s="15">
        <v>43426.0</v>
      </c>
      <c r="O35" s="15">
        <v>43427.0</v>
      </c>
      <c r="P35" s="15">
        <v>43428.0</v>
      </c>
      <c r="Q35" s="17"/>
      <c r="R35" s="15">
        <v>43450.0</v>
      </c>
      <c r="S35" s="15">
        <v>43451.0</v>
      </c>
      <c r="T35" s="15">
        <v>43452.0</v>
      </c>
      <c r="U35" s="15">
        <v>43453.0</v>
      </c>
      <c r="V35" s="15">
        <v>43454.0</v>
      </c>
      <c r="W35" s="15">
        <v>43455.0</v>
      </c>
      <c r="X35" s="15">
        <v>43456.0</v>
      </c>
      <c r="Y35" s="7"/>
    </row>
    <row r="36">
      <c r="A36" s="7"/>
      <c r="B36" s="15">
        <v>43401.0</v>
      </c>
      <c r="C36" s="15">
        <v>43402.0</v>
      </c>
      <c r="D36" s="15">
        <v>43403.0</v>
      </c>
      <c r="E36" s="15">
        <v>43404.0</v>
      </c>
      <c r="F36" s="35"/>
      <c r="G36" s="35"/>
      <c r="H36" s="35"/>
      <c r="I36" s="17"/>
      <c r="J36" s="15">
        <v>43429.0</v>
      </c>
      <c r="K36" s="15">
        <v>43430.0</v>
      </c>
      <c r="L36" s="15">
        <v>43431.0</v>
      </c>
      <c r="M36" s="15">
        <v>43432.0</v>
      </c>
      <c r="N36" s="15">
        <v>43433.0</v>
      </c>
      <c r="O36" s="15">
        <v>43434.0</v>
      </c>
      <c r="P36" s="35"/>
      <c r="Q36" s="17"/>
      <c r="R36" s="15">
        <v>43457.0</v>
      </c>
      <c r="S36" s="15">
        <v>43458.0</v>
      </c>
      <c r="T36" s="15">
        <v>43459.0</v>
      </c>
      <c r="U36" s="15">
        <v>43460.0</v>
      </c>
      <c r="V36" s="15">
        <v>43461.0</v>
      </c>
      <c r="W36" s="15">
        <v>43462.0</v>
      </c>
      <c r="X36" s="15">
        <v>43463.0</v>
      </c>
      <c r="Y36" s="7"/>
    </row>
    <row r="37">
      <c r="A37" s="7"/>
      <c r="B37" s="35"/>
      <c r="C37" s="35"/>
      <c r="D37" s="35"/>
      <c r="E37" s="35"/>
      <c r="F37" s="35"/>
      <c r="G37" s="35"/>
      <c r="H37" s="35"/>
      <c r="I37" s="7"/>
      <c r="J37" s="35"/>
      <c r="K37" s="35"/>
      <c r="L37" s="35"/>
      <c r="M37" s="35"/>
      <c r="N37" s="35"/>
      <c r="O37" s="35"/>
      <c r="P37" s="35"/>
      <c r="Q37" s="7"/>
      <c r="R37" s="15">
        <v>43464.0</v>
      </c>
      <c r="S37" s="15">
        <v>43465.0</v>
      </c>
      <c r="T37" s="17"/>
      <c r="U37" s="17"/>
      <c r="V37" s="17"/>
      <c r="W37" s="17"/>
      <c r="X37" s="17"/>
      <c r="Y37" s="7"/>
    </row>
    <row r="38">
      <c r="A38" s="7"/>
      <c r="B38" s="7"/>
      <c r="C38" s="7"/>
      <c r="D38" s="7"/>
      <c r="E38" s="7"/>
      <c r="F38" s="7"/>
      <c r="G38" s="7"/>
      <c r="H38" s="7"/>
      <c r="I38" s="7"/>
      <c r="J38" s="7"/>
      <c r="K38" s="7"/>
      <c r="L38" s="7"/>
      <c r="M38" s="7"/>
      <c r="N38" s="7"/>
      <c r="O38" s="7"/>
      <c r="P38" s="7"/>
      <c r="Q38" s="7"/>
      <c r="R38" s="35"/>
      <c r="S38" s="35"/>
      <c r="T38" s="35"/>
      <c r="U38" s="35"/>
      <c r="V38" s="35"/>
      <c r="W38" s="35"/>
      <c r="X38" s="35"/>
      <c r="Y38" s="7"/>
    </row>
    <row r="39" ht="6.0" customHeight="1">
      <c r="A39" s="64"/>
      <c r="B39" s="64"/>
      <c r="C39" s="64"/>
      <c r="D39" s="64"/>
      <c r="E39" s="64"/>
      <c r="F39" s="64"/>
      <c r="G39" s="64"/>
      <c r="H39" s="64"/>
      <c r="I39" s="64"/>
      <c r="J39" s="64"/>
      <c r="K39" s="64"/>
      <c r="L39" s="64"/>
      <c r="M39" s="64"/>
      <c r="N39" s="64"/>
      <c r="O39" s="64"/>
      <c r="P39" s="64"/>
      <c r="Q39" s="64"/>
      <c r="R39" s="64"/>
      <c r="S39" s="64"/>
      <c r="T39" s="64"/>
      <c r="U39" s="64"/>
      <c r="V39" s="64"/>
      <c r="W39" s="64"/>
      <c r="X39" s="64"/>
      <c r="Y39" s="64"/>
    </row>
  </sheetData>
  <mergeCells count="13">
    <mergeCell ref="J12:P12"/>
    <mergeCell ref="R12:X12"/>
    <mergeCell ref="J30:P30"/>
    <mergeCell ref="J21:P21"/>
    <mergeCell ref="R21:X21"/>
    <mergeCell ref="B21:H21"/>
    <mergeCell ref="R30:X30"/>
    <mergeCell ref="B30:H30"/>
    <mergeCell ref="J4:P4"/>
    <mergeCell ref="B1:X1"/>
    <mergeCell ref="B12:H12"/>
    <mergeCell ref="R4:X4"/>
    <mergeCell ref="B4:H4"/>
  </mergeCells>
  <dataValidations>
    <dataValidation type="custom" allowBlank="1" showDropDown="1" showErrorMessage="1" sqref="B6:X10 B14:X19 B23:X28 B32:X37">
      <formula1>OR(NOT(ISERROR(DATEVALUE(B6))), AND(ISNUMBER(B6), LEFT(CELL("format", B6))="D"))</formula1>
    </dataValidation>
  </dataValidations>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1" max="1" width="3.0"/>
    <col customWidth="1" min="2" max="8" width="17.29"/>
    <col customWidth="1" min="9" max="9" width="3.0"/>
  </cols>
  <sheetData>
    <row r="1" ht="58.5" customHeight="1">
      <c r="A1" s="2" t="s">
        <v>0</v>
      </c>
      <c r="B1" s="4" t="s">
        <v>125</v>
      </c>
      <c r="E1" s="6"/>
      <c r="F1" s="6"/>
      <c r="G1" s="6"/>
      <c r="H1" s="6"/>
      <c r="I1" s="6"/>
    </row>
    <row r="2" ht="12.0" customHeight="1">
      <c r="A2" s="7"/>
      <c r="B2" s="8"/>
      <c r="C2" s="8"/>
      <c r="D2" s="8"/>
      <c r="E2" s="8"/>
      <c r="F2" s="8"/>
      <c r="G2" s="8"/>
      <c r="H2" s="8"/>
      <c r="I2" s="7"/>
    </row>
    <row r="3" ht="22.5" customHeight="1">
      <c r="A3" s="76"/>
      <c r="B3" s="12" t="s">
        <v>7</v>
      </c>
      <c r="C3" s="12" t="s">
        <v>12</v>
      </c>
      <c r="D3" s="12" t="s">
        <v>13</v>
      </c>
      <c r="E3" s="12" t="s">
        <v>14</v>
      </c>
      <c r="F3" s="12" t="s">
        <v>15</v>
      </c>
      <c r="G3" s="12" t="s">
        <v>16</v>
      </c>
      <c r="H3" s="12" t="s">
        <v>17</v>
      </c>
      <c r="I3" s="78"/>
    </row>
    <row r="4">
      <c r="A4" s="16"/>
      <c r="B4" s="87" t="s">
        <v>0</v>
      </c>
      <c r="C4" s="70">
        <v>1.0</v>
      </c>
      <c r="D4" s="70">
        <v>2.0</v>
      </c>
      <c r="E4" s="70">
        <v>3.0</v>
      </c>
      <c r="F4" s="70">
        <v>4.0</v>
      </c>
      <c r="G4" s="70">
        <v>5.0</v>
      </c>
      <c r="H4" s="70">
        <v>6.0</v>
      </c>
      <c r="I4" s="26"/>
    </row>
    <row r="5" ht="45.0" customHeight="1">
      <c r="A5" s="27"/>
      <c r="B5" s="37" t="s">
        <v>28</v>
      </c>
      <c r="C5" s="66"/>
      <c r="D5" s="46" t="s">
        <v>127</v>
      </c>
      <c r="E5" s="66"/>
      <c r="F5" s="66"/>
      <c r="G5" s="66"/>
      <c r="H5" s="29"/>
      <c r="I5" s="7"/>
    </row>
    <row r="6">
      <c r="A6" s="31"/>
      <c r="B6" s="70">
        <v>7.0</v>
      </c>
      <c r="C6" s="95">
        <v>8.0</v>
      </c>
      <c r="D6" s="95">
        <v>9.0</v>
      </c>
      <c r="E6" s="95">
        <v>10.0</v>
      </c>
      <c r="F6" s="95">
        <v>11.0</v>
      </c>
      <c r="G6" s="95">
        <v>12.0</v>
      </c>
      <c r="H6" s="70">
        <v>13.0</v>
      </c>
      <c r="I6" s="34"/>
    </row>
    <row r="7" ht="45.0" customHeight="1">
      <c r="A7" s="27"/>
      <c r="B7" s="37" t="s">
        <v>22</v>
      </c>
      <c r="C7" s="66"/>
      <c r="D7" s="66"/>
      <c r="E7" s="66"/>
      <c r="F7" s="66"/>
      <c r="G7" s="66"/>
      <c r="H7" s="29"/>
      <c r="I7" s="7"/>
    </row>
    <row r="8">
      <c r="A8" s="16"/>
      <c r="B8" s="70">
        <v>14.0</v>
      </c>
      <c r="C8" s="95">
        <v>15.0</v>
      </c>
      <c r="D8" s="95">
        <v>16.0</v>
      </c>
      <c r="E8" s="95">
        <v>17.0</v>
      </c>
      <c r="F8" s="95">
        <v>18.0</v>
      </c>
      <c r="G8" s="95">
        <v>19.0</v>
      </c>
      <c r="H8" s="70">
        <v>20.0</v>
      </c>
      <c r="I8" s="26"/>
    </row>
    <row r="9" ht="45.0" customHeight="1">
      <c r="A9" s="27"/>
      <c r="B9" s="37" t="s">
        <v>30</v>
      </c>
      <c r="C9" s="66"/>
      <c r="D9" s="66"/>
      <c r="E9" s="66"/>
      <c r="F9" s="66"/>
      <c r="G9" s="66"/>
      <c r="H9" s="29"/>
      <c r="I9" s="7"/>
    </row>
    <row r="10">
      <c r="A10" s="16"/>
      <c r="B10" s="70">
        <v>21.0</v>
      </c>
      <c r="C10" s="95">
        <v>22.0</v>
      </c>
      <c r="D10" s="95">
        <v>23.0</v>
      </c>
      <c r="E10" s="95">
        <v>24.0</v>
      </c>
      <c r="F10" s="95">
        <v>25.0</v>
      </c>
      <c r="G10" s="95">
        <v>26.0</v>
      </c>
      <c r="H10" s="70">
        <v>27.0</v>
      </c>
      <c r="I10" s="26"/>
    </row>
    <row r="11" ht="45.0" customHeight="1">
      <c r="A11" s="27"/>
      <c r="B11" s="37" t="s">
        <v>37</v>
      </c>
      <c r="C11" s="66"/>
      <c r="D11" s="97" t="s">
        <v>128</v>
      </c>
      <c r="E11" s="66"/>
      <c r="F11" s="66"/>
      <c r="G11" s="66"/>
      <c r="H11" s="29"/>
      <c r="I11" s="7"/>
    </row>
    <row r="12">
      <c r="A12" s="16"/>
      <c r="B12" s="70">
        <v>28.0</v>
      </c>
      <c r="C12" s="95">
        <v>29.0</v>
      </c>
      <c r="D12" s="98">
        <v>30.0</v>
      </c>
      <c r="E12" s="99" t="str">
        <f>'2018'!E18</f>
        <v/>
      </c>
      <c r="F12" s="99" t="str">
        <f>'2018'!F18</f>
        <v/>
      </c>
      <c r="G12" s="99" t="str">
        <f>'2018'!G18</f>
        <v/>
      </c>
      <c r="H12" s="100" t="str">
        <f>'2018'!H18</f>
        <v/>
      </c>
      <c r="I12" s="26"/>
    </row>
    <row r="13" ht="45.0" customHeight="1">
      <c r="A13" s="27"/>
      <c r="B13" s="37" t="s">
        <v>41</v>
      </c>
      <c r="C13" s="66"/>
      <c r="D13" s="101"/>
      <c r="E13" s="102"/>
      <c r="F13" s="102"/>
      <c r="G13" s="102"/>
      <c r="H13" s="103"/>
      <c r="I13" s="7"/>
    </row>
    <row r="14">
      <c r="A14" s="6"/>
      <c r="B14" s="6"/>
      <c r="C14" s="6"/>
      <c r="D14" s="6"/>
      <c r="E14" s="6"/>
      <c r="F14" s="6"/>
      <c r="G14" s="6"/>
      <c r="H14" s="6"/>
      <c r="I14" s="6"/>
    </row>
    <row r="15">
      <c r="A15" s="7"/>
      <c r="B15" s="7"/>
      <c r="C15" s="7"/>
      <c r="D15" s="7"/>
      <c r="E15" s="7"/>
      <c r="F15" s="7"/>
      <c r="G15" s="7"/>
      <c r="H15" s="7"/>
      <c r="I15" s="7"/>
    </row>
    <row r="16" ht="24.0" customHeight="1">
      <c r="A16" s="7"/>
      <c r="B16" s="48" t="s">
        <v>35</v>
      </c>
      <c r="I16" s="7"/>
    </row>
    <row r="17" ht="24.0" customHeight="1">
      <c r="A17" s="7"/>
      <c r="B17" s="52" t="s">
        <v>135</v>
      </c>
      <c r="C17" s="55"/>
      <c r="D17" s="55"/>
      <c r="E17" s="55"/>
      <c r="F17" s="55"/>
      <c r="G17" s="55"/>
      <c r="H17" s="55"/>
      <c r="I17" s="7"/>
    </row>
    <row r="18" ht="24.0" customHeight="1">
      <c r="A18" s="7"/>
      <c r="B18" s="65" t="s">
        <v>137</v>
      </c>
      <c r="C18" s="65"/>
      <c r="D18" s="65"/>
      <c r="E18" s="65"/>
      <c r="F18" s="65"/>
      <c r="G18" s="65"/>
      <c r="H18" s="65"/>
      <c r="I18" s="7"/>
    </row>
    <row r="19" ht="24.0" customHeight="1">
      <c r="A19" s="7"/>
      <c r="B19" s="57" t="str">
        <f>HYPERLINK("https://docs.google.com/document/d/18TaCx1T93Epaip8ESr5dXsb2yApg8YYef6WB8Hyd8mM/edit","Grading rubric link for projects")</f>
        <v>Grading rubric link for projects</v>
      </c>
      <c r="C19" s="55"/>
      <c r="D19" s="55"/>
      <c r="E19" s="55"/>
      <c r="F19" s="55"/>
      <c r="G19" s="55"/>
      <c r="H19" s="55"/>
      <c r="I19" s="7"/>
    </row>
    <row r="20" ht="24.0" customHeight="1">
      <c r="A20" s="7"/>
      <c r="B20" s="65" t="s">
        <v>139</v>
      </c>
      <c r="C20" s="55"/>
      <c r="D20" s="55"/>
      <c r="E20" s="55"/>
      <c r="F20" s="55"/>
      <c r="G20" s="55"/>
      <c r="H20" s="55"/>
      <c r="I20" s="7"/>
    </row>
    <row r="21" ht="24.0" customHeight="1">
      <c r="A21" s="7"/>
      <c r="B21" s="65" t="s">
        <v>140</v>
      </c>
      <c r="C21" s="55"/>
      <c r="D21" s="55"/>
      <c r="E21" s="55"/>
      <c r="F21" s="55"/>
      <c r="G21" s="55"/>
      <c r="H21" s="55"/>
      <c r="I21" s="7"/>
    </row>
    <row r="22" ht="24.0" customHeight="1">
      <c r="A22" s="7"/>
      <c r="B22" s="65" t="s">
        <v>141</v>
      </c>
      <c r="C22" s="55"/>
      <c r="D22" s="55"/>
      <c r="E22" s="55"/>
      <c r="F22" s="55"/>
      <c r="G22" s="55"/>
      <c r="H22" s="55"/>
      <c r="I22" s="7"/>
    </row>
    <row r="23" ht="24.0" customHeight="1">
      <c r="A23" s="7"/>
      <c r="B23" s="65" t="s">
        <v>142</v>
      </c>
      <c r="C23" s="55"/>
      <c r="D23" s="55"/>
      <c r="E23" s="55"/>
      <c r="F23" s="55"/>
      <c r="G23" s="55"/>
      <c r="H23" s="55"/>
      <c r="I23" s="7"/>
    </row>
    <row r="24" ht="24.0" customHeight="1">
      <c r="A24" s="7"/>
      <c r="B24" s="65" t="s">
        <v>143</v>
      </c>
      <c r="C24" s="55"/>
      <c r="D24" s="55"/>
      <c r="E24" s="55"/>
      <c r="F24" s="55"/>
      <c r="G24" s="55"/>
      <c r="H24" s="55"/>
      <c r="I24" s="7"/>
    </row>
    <row r="25" ht="24.0" customHeight="1">
      <c r="A25" s="7"/>
      <c r="B25" s="62"/>
      <c r="C25" s="55"/>
      <c r="D25" s="55"/>
      <c r="E25" s="55"/>
      <c r="F25" s="55"/>
      <c r="G25" s="55"/>
      <c r="H25" s="55"/>
      <c r="I25" s="7"/>
    </row>
  </sheetData>
  <mergeCells count="10">
    <mergeCell ref="B20:H20"/>
    <mergeCell ref="B21:H21"/>
    <mergeCell ref="B22:H22"/>
    <mergeCell ref="B23:H23"/>
    <mergeCell ref="B24:H24"/>
    <mergeCell ref="B25:H25"/>
    <mergeCell ref="B16:H16"/>
    <mergeCell ref="B1:D1"/>
    <mergeCell ref="B17:H17"/>
    <mergeCell ref="B19:H19"/>
  </mergeCells>
  <conditionalFormatting sqref="B4:H13">
    <cfRule type="expression" dxfId="0" priority="1">
      <formula>AND(B4="", NOT(N(B3)))</formula>
    </cfRule>
  </conditionalFormatting>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1" max="1" width="3.0"/>
    <col customWidth="1" min="2" max="8" width="17.29"/>
    <col customWidth="1" min="9" max="9" width="3.0"/>
  </cols>
  <sheetData>
    <row r="1" ht="58.5" customHeight="1">
      <c r="A1" s="2" t="s">
        <v>0</v>
      </c>
      <c r="B1" s="4" t="s">
        <v>126</v>
      </c>
      <c r="E1" s="6"/>
      <c r="F1" s="6"/>
      <c r="G1" s="6"/>
      <c r="H1" s="6"/>
      <c r="I1" s="6"/>
    </row>
    <row r="2" ht="12.0" customHeight="1">
      <c r="A2" s="7"/>
      <c r="B2" s="8"/>
      <c r="C2" s="8"/>
      <c r="D2" s="8"/>
      <c r="E2" s="8"/>
      <c r="F2" s="8"/>
      <c r="G2" s="8"/>
      <c r="H2" s="8"/>
      <c r="I2" s="7"/>
    </row>
    <row r="3" ht="22.5" customHeight="1">
      <c r="A3" s="10"/>
      <c r="B3" s="12" t="s">
        <v>7</v>
      </c>
      <c r="C3" s="12" t="s">
        <v>12</v>
      </c>
      <c r="D3" s="12" t="s">
        <v>13</v>
      </c>
      <c r="E3" s="12" t="s">
        <v>14</v>
      </c>
      <c r="F3" s="12" t="s">
        <v>15</v>
      </c>
      <c r="G3" s="12" t="s">
        <v>16</v>
      </c>
      <c r="H3" s="12" t="s">
        <v>17</v>
      </c>
      <c r="I3" s="7"/>
    </row>
    <row r="4">
      <c r="A4" s="16"/>
      <c r="B4" s="96" t="str">
        <f>'2018'!J14</f>
        <v/>
      </c>
      <c r="C4" s="43" t="str">
        <f>'2018'!K14</f>
        <v/>
      </c>
      <c r="D4" s="87" t="s">
        <v>0</v>
      </c>
      <c r="E4" s="70">
        <v>1.0</v>
      </c>
      <c r="F4" s="70">
        <v>2.0</v>
      </c>
      <c r="G4" s="70">
        <v>3.0</v>
      </c>
      <c r="H4" s="70">
        <v>4.0</v>
      </c>
      <c r="I4" s="26"/>
    </row>
    <row r="5" ht="45.0" customHeight="1">
      <c r="A5" s="27"/>
      <c r="B5" s="37" t="s">
        <v>41</v>
      </c>
      <c r="C5" s="66"/>
      <c r="D5" s="66"/>
      <c r="E5" s="66"/>
      <c r="F5" s="66"/>
      <c r="G5" s="66"/>
      <c r="H5" s="29"/>
      <c r="I5" s="7"/>
    </row>
    <row r="6">
      <c r="A6" s="31"/>
      <c r="B6" s="70">
        <v>5.0</v>
      </c>
      <c r="C6" s="95">
        <v>6.0</v>
      </c>
      <c r="D6" s="95">
        <v>7.0</v>
      </c>
      <c r="E6" s="95">
        <v>8.0</v>
      </c>
      <c r="F6" s="95">
        <v>9.0</v>
      </c>
      <c r="G6" s="95">
        <v>10.0</v>
      </c>
      <c r="H6" s="70">
        <v>11.0</v>
      </c>
      <c r="I6" s="34"/>
    </row>
    <row r="7" ht="45.0" customHeight="1">
      <c r="A7" s="27"/>
      <c r="B7" s="37" t="s">
        <v>54</v>
      </c>
      <c r="C7" s="66"/>
      <c r="D7" s="66"/>
      <c r="E7" s="66"/>
      <c r="F7" s="66"/>
      <c r="G7" s="66"/>
      <c r="H7" s="29"/>
      <c r="I7" s="7"/>
    </row>
    <row r="8">
      <c r="A8" s="16"/>
      <c r="B8" s="70">
        <v>12.0</v>
      </c>
      <c r="C8" s="95">
        <v>13.0</v>
      </c>
      <c r="D8" s="95">
        <v>14.0</v>
      </c>
      <c r="E8" s="95">
        <v>15.0</v>
      </c>
      <c r="F8" s="95">
        <v>16.0</v>
      </c>
      <c r="G8" s="95">
        <v>17.0</v>
      </c>
      <c r="H8" s="70">
        <v>18.0</v>
      </c>
      <c r="I8" s="26"/>
    </row>
    <row r="9" ht="45.0" customHeight="1">
      <c r="A9" s="27"/>
      <c r="B9" s="37" t="s">
        <v>56</v>
      </c>
      <c r="C9" s="66"/>
      <c r="D9" s="66"/>
      <c r="E9" s="66"/>
      <c r="F9" s="66"/>
      <c r="G9" s="38" t="s">
        <v>129</v>
      </c>
      <c r="H9" s="29"/>
      <c r="I9" s="7"/>
    </row>
    <row r="10">
      <c r="A10" s="16"/>
      <c r="B10" s="70">
        <v>19.0</v>
      </c>
      <c r="C10" s="95">
        <v>20.0</v>
      </c>
      <c r="D10" s="95">
        <v>21.0</v>
      </c>
      <c r="E10" s="95">
        <v>22.0</v>
      </c>
      <c r="F10" s="95">
        <v>23.0</v>
      </c>
      <c r="G10" s="95">
        <v>24.0</v>
      </c>
      <c r="H10" s="70">
        <v>25.0</v>
      </c>
      <c r="I10" s="26"/>
    </row>
    <row r="11" ht="45.0" customHeight="1">
      <c r="A11" s="27"/>
      <c r="B11" s="37" t="s">
        <v>61</v>
      </c>
      <c r="C11" s="66"/>
      <c r="D11" s="66"/>
      <c r="E11" s="66"/>
      <c r="F11" s="66"/>
      <c r="G11" s="66"/>
      <c r="H11" s="29"/>
      <c r="I11" s="7"/>
    </row>
    <row r="12">
      <c r="A12" s="16"/>
      <c r="B12" s="70">
        <v>26.0</v>
      </c>
      <c r="C12" s="95">
        <v>27.0</v>
      </c>
      <c r="D12" s="95">
        <v>28.0</v>
      </c>
      <c r="E12" s="95">
        <v>29.0</v>
      </c>
      <c r="F12" s="95">
        <v>30.0</v>
      </c>
      <c r="G12" s="95">
        <v>31.0</v>
      </c>
      <c r="H12" s="43" t="str">
        <f>'2018'!P18</f>
        <v/>
      </c>
      <c r="I12" s="26"/>
    </row>
    <row r="13" ht="45.0" customHeight="1">
      <c r="A13" s="27"/>
      <c r="B13" s="37" t="s">
        <v>66</v>
      </c>
      <c r="C13" s="89" t="str">
        <f>HYPERLINK("https://www.youtube.com/watch?v=xWn2RPr-GhE","Memorial Day Holiday")</f>
        <v>Memorial Day Holiday</v>
      </c>
      <c r="D13" s="66"/>
      <c r="E13" s="66"/>
      <c r="F13" s="38" t="s">
        <v>130</v>
      </c>
      <c r="G13" s="66"/>
      <c r="H13" s="29"/>
      <c r="I13" s="7"/>
    </row>
    <row r="14">
      <c r="A14" s="7"/>
      <c r="B14" s="7"/>
      <c r="C14" s="7"/>
      <c r="D14" s="7"/>
      <c r="E14" s="7"/>
      <c r="F14" s="7"/>
      <c r="G14" s="7"/>
      <c r="H14" s="7"/>
      <c r="I14" s="7"/>
    </row>
    <row r="15">
      <c r="A15" s="7"/>
      <c r="B15" s="7"/>
      <c r="C15" s="7"/>
      <c r="D15" s="7"/>
      <c r="E15" s="7"/>
      <c r="F15" s="7"/>
      <c r="G15" s="7"/>
      <c r="H15" s="7"/>
      <c r="I15" s="7"/>
    </row>
    <row r="16" ht="24.0" customHeight="1">
      <c r="A16" s="6"/>
      <c r="B16" s="48" t="s">
        <v>35</v>
      </c>
      <c r="I16" s="6"/>
    </row>
    <row r="17" ht="24.0" customHeight="1">
      <c r="A17" s="7"/>
      <c r="B17" s="65" t="s">
        <v>131</v>
      </c>
      <c r="C17" s="65"/>
      <c r="D17" s="65"/>
      <c r="E17" s="65"/>
      <c r="F17" s="65"/>
      <c r="G17" s="65"/>
      <c r="H17" s="65"/>
      <c r="I17" s="7"/>
    </row>
    <row r="18" ht="24.0" customHeight="1">
      <c r="A18" s="7"/>
      <c r="B18" s="57" t="str">
        <f>HYPERLINK("https://docs.google.com/document/d/18TaCx1T93Epaip8ESr5dXsb2yApg8YYef6WB8Hyd8mM/edit","Grading rubric link for projects")</f>
        <v>Grading rubric link for projects</v>
      </c>
      <c r="C18" s="55"/>
      <c r="D18" s="55"/>
      <c r="E18" s="55"/>
      <c r="F18" s="55"/>
      <c r="G18" s="55"/>
      <c r="H18" s="55"/>
      <c r="I18" s="7"/>
    </row>
    <row r="19" ht="24.0" customHeight="1">
      <c r="A19" s="7"/>
      <c r="B19" s="65" t="s">
        <v>132</v>
      </c>
      <c r="C19" s="55"/>
      <c r="D19" s="55"/>
      <c r="E19" s="55"/>
      <c r="F19" s="55"/>
      <c r="G19" s="55"/>
      <c r="H19" s="55"/>
      <c r="I19" s="7"/>
    </row>
    <row r="20" ht="24.0" customHeight="1">
      <c r="A20" s="7"/>
      <c r="B20" s="65" t="s">
        <v>133</v>
      </c>
      <c r="C20" s="55"/>
      <c r="D20" s="55"/>
      <c r="E20" s="55"/>
      <c r="F20" s="55"/>
      <c r="G20" s="55"/>
      <c r="H20" s="55"/>
      <c r="I20" s="7"/>
    </row>
    <row r="21" ht="24.0" customHeight="1">
      <c r="A21" s="7"/>
      <c r="B21" s="65" t="s">
        <v>134</v>
      </c>
      <c r="C21" s="55"/>
      <c r="D21" s="55"/>
      <c r="E21" s="55"/>
      <c r="F21" s="55"/>
      <c r="G21" s="55"/>
      <c r="H21" s="55"/>
      <c r="I21" s="7"/>
    </row>
    <row r="22" ht="24.0" customHeight="1">
      <c r="A22" s="7"/>
      <c r="B22" s="65" t="s">
        <v>136</v>
      </c>
      <c r="C22" s="55"/>
      <c r="D22" s="55"/>
      <c r="E22" s="55"/>
      <c r="F22" s="55"/>
      <c r="G22" s="55"/>
      <c r="H22" s="55"/>
      <c r="I22" s="7"/>
    </row>
    <row r="23" ht="24.0" customHeight="1">
      <c r="A23" s="7"/>
      <c r="B23" s="65" t="s">
        <v>138</v>
      </c>
      <c r="C23" s="55"/>
      <c r="D23" s="55"/>
      <c r="E23" s="55"/>
      <c r="F23" s="55"/>
      <c r="G23" s="55"/>
      <c r="H23" s="55"/>
      <c r="I23" s="7"/>
    </row>
    <row r="24" ht="24.0" customHeight="1">
      <c r="A24" s="7"/>
      <c r="B24" s="104" t="str">
        <f>HYPERLINK("https://www.edutopia.org/blog/powerful-way-to-end-school-year-donna-wilson-marcus-conyers","Final Exam")</f>
        <v>Final Exam</v>
      </c>
      <c r="C24" s="55"/>
      <c r="D24" s="55"/>
      <c r="E24" s="55"/>
      <c r="F24" s="55"/>
      <c r="G24" s="55"/>
      <c r="H24" s="55"/>
      <c r="I24" s="7"/>
    </row>
    <row r="25" ht="24.0" customHeight="1">
      <c r="A25" s="7"/>
      <c r="B25" s="104" t="str">
        <f>HYPERLINK("https://www.edutopia.org/blog/celebrating-end-of-school-year-vicki-davis","Fun Activities")</f>
        <v>Fun Activities</v>
      </c>
      <c r="C25" s="55"/>
      <c r="D25" s="55"/>
      <c r="E25" s="55"/>
      <c r="F25" s="55"/>
      <c r="G25" s="55"/>
      <c r="H25" s="55"/>
      <c r="I25" s="7"/>
    </row>
  </sheetData>
  <mergeCells count="10">
    <mergeCell ref="B19:H19"/>
    <mergeCell ref="B18:H18"/>
    <mergeCell ref="B21:H21"/>
    <mergeCell ref="B22:H22"/>
    <mergeCell ref="B23:H23"/>
    <mergeCell ref="B24:H24"/>
    <mergeCell ref="B25:H25"/>
    <mergeCell ref="B16:H16"/>
    <mergeCell ref="B1:D1"/>
    <mergeCell ref="B20:H20"/>
  </mergeCells>
  <conditionalFormatting sqref="B4:H13">
    <cfRule type="expression" dxfId="0" priority="1">
      <formula>AND(B4="", NOT(N(B3)))</formula>
    </cfRule>
  </conditionalFormatting>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4.43" defaultRowHeight="15.75"/>
  <cols>
    <col customWidth="1" min="1" max="1" width="3.0"/>
    <col customWidth="1" min="2" max="8" width="17.29"/>
    <col customWidth="1" min="9" max="9" width="3.0"/>
  </cols>
  <sheetData>
    <row r="1" ht="58.5" customHeight="1">
      <c r="A1" s="2" t="s">
        <v>0</v>
      </c>
      <c r="B1" s="14" t="s">
        <v>18</v>
      </c>
      <c r="E1" s="6"/>
      <c r="F1" s="6"/>
      <c r="G1" s="6"/>
      <c r="H1" s="6"/>
      <c r="I1" s="6"/>
    </row>
    <row r="2" ht="12.0" customHeight="1">
      <c r="A2" s="7"/>
      <c r="B2" s="8"/>
      <c r="C2" s="8"/>
      <c r="D2" s="8"/>
      <c r="E2" s="8"/>
      <c r="F2" s="8"/>
      <c r="G2" s="8"/>
      <c r="H2" s="8"/>
      <c r="I2" s="7"/>
    </row>
    <row r="3" ht="22.5" customHeight="1">
      <c r="A3" s="10"/>
      <c r="B3" s="12" t="s">
        <v>7</v>
      </c>
      <c r="C3" s="12" t="s">
        <v>12</v>
      </c>
      <c r="D3" s="12" t="s">
        <v>13</v>
      </c>
      <c r="E3" s="12" t="s">
        <v>14</v>
      </c>
      <c r="F3" s="12" t="s">
        <v>15</v>
      </c>
      <c r="G3" s="12" t="s">
        <v>16</v>
      </c>
      <c r="H3" s="12" t="s">
        <v>17</v>
      </c>
      <c r="I3" s="7"/>
    </row>
    <row r="4">
      <c r="A4" s="16"/>
      <c r="B4" s="22" t="str">
        <f>'2018'!J23</f>
        <v/>
      </c>
      <c r="C4" s="22" t="str">
        <f>'2018'!K23</f>
        <v/>
      </c>
      <c r="D4" s="22" t="str">
        <f>'2018'!L23</f>
        <v/>
      </c>
      <c r="E4" s="25">
        <f>'2018'!M23</f>
        <v>43313</v>
      </c>
      <c r="F4" s="25">
        <f>'2018'!N23</f>
        <v>43314</v>
      </c>
      <c r="G4" s="25">
        <f>'2018'!O23</f>
        <v>43315</v>
      </c>
      <c r="H4" s="25">
        <f>'2018'!P23</f>
        <v>43316</v>
      </c>
      <c r="I4" s="26"/>
    </row>
    <row r="5" ht="45.0" customHeight="1">
      <c r="A5" s="27"/>
      <c r="B5" s="29"/>
      <c r="C5" s="29"/>
      <c r="D5" s="29"/>
      <c r="E5" s="29"/>
      <c r="F5" s="29"/>
      <c r="G5" s="29"/>
      <c r="H5" s="29"/>
      <c r="I5" s="7"/>
    </row>
    <row r="6">
      <c r="A6" s="31"/>
      <c r="B6" s="25">
        <f>'2018'!J24</f>
        <v>43317</v>
      </c>
      <c r="C6" s="25">
        <f>'2018'!K24</f>
        <v>43318</v>
      </c>
      <c r="D6" s="25">
        <f>'2018'!L24</f>
        <v>43319</v>
      </c>
      <c r="E6" s="25">
        <f>'2018'!M24</f>
        <v>43320</v>
      </c>
      <c r="F6" s="25">
        <f>'2018'!N24</f>
        <v>43321</v>
      </c>
      <c r="G6" s="25">
        <f>'2018'!O24</f>
        <v>43322</v>
      </c>
      <c r="H6" s="25">
        <f>'2018'!P24</f>
        <v>43323</v>
      </c>
      <c r="I6" s="34"/>
    </row>
    <row r="7" ht="45.0" customHeight="1">
      <c r="A7" s="27"/>
      <c r="B7" s="29"/>
      <c r="C7" s="29"/>
      <c r="D7" s="29"/>
      <c r="E7" s="29"/>
      <c r="F7" s="29"/>
      <c r="G7" s="29"/>
      <c r="H7" s="29"/>
      <c r="I7" s="7"/>
    </row>
    <row r="8">
      <c r="A8" s="16"/>
      <c r="B8" s="25">
        <f>'2018'!J25</f>
        <v>43324</v>
      </c>
      <c r="C8" s="25">
        <f>'2018'!K25</f>
        <v>43325</v>
      </c>
      <c r="D8" s="25">
        <f>'2018'!L25</f>
        <v>43326</v>
      </c>
      <c r="E8" s="25">
        <f>'2018'!M25</f>
        <v>43327</v>
      </c>
      <c r="F8" s="25">
        <f>'2018'!N25</f>
        <v>43328</v>
      </c>
      <c r="G8" s="25">
        <f>'2018'!O25</f>
        <v>43329</v>
      </c>
      <c r="H8" s="25">
        <f>'2018'!P25</f>
        <v>43330</v>
      </c>
      <c r="I8" s="26"/>
    </row>
    <row r="9" ht="45.0" customHeight="1">
      <c r="A9" s="27"/>
      <c r="B9" s="29"/>
      <c r="C9" s="29"/>
      <c r="D9" s="29"/>
      <c r="E9" s="29"/>
      <c r="F9" s="29"/>
      <c r="G9" s="29"/>
      <c r="H9" s="29"/>
      <c r="I9" s="7"/>
    </row>
    <row r="10">
      <c r="A10" s="16"/>
      <c r="B10" s="25">
        <f>'2018'!J26</f>
        <v>43331</v>
      </c>
      <c r="C10" s="25">
        <f>'2018'!K26</f>
        <v>43332</v>
      </c>
      <c r="D10" s="25">
        <f>'2018'!L26</f>
        <v>43333</v>
      </c>
      <c r="E10" s="25">
        <f>'2018'!M26</f>
        <v>43334</v>
      </c>
      <c r="F10" s="25">
        <f>'2018'!N26</f>
        <v>43335</v>
      </c>
      <c r="G10" s="25">
        <f>'2018'!O26</f>
        <v>43336</v>
      </c>
      <c r="H10" s="25">
        <f>'2018'!P26</f>
        <v>43337</v>
      </c>
      <c r="I10" s="26"/>
    </row>
    <row r="11" ht="45.0" customHeight="1">
      <c r="A11" s="27"/>
      <c r="B11" s="29"/>
      <c r="C11" s="29"/>
      <c r="D11" s="29"/>
      <c r="E11" s="29"/>
      <c r="F11" s="29"/>
      <c r="G11" s="29"/>
      <c r="H11" s="29"/>
      <c r="I11" s="7"/>
    </row>
    <row r="12">
      <c r="A12" s="16"/>
      <c r="B12" s="25">
        <f>'2018'!J27</f>
        <v>43338</v>
      </c>
      <c r="C12" s="25">
        <f>'2018'!K27</f>
        <v>43339</v>
      </c>
      <c r="D12" s="25">
        <f>'2018'!L27</f>
        <v>43340</v>
      </c>
      <c r="E12" s="25">
        <f>'2018'!M27</f>
        <v>43341</v>
      </c>
      <c r="F12" s="25">
        <f>'2018'!N27</f>
        <v>43342</v>
      </c>
      <c r="G12" s="25">
        <f>'2018'!O27</f>
        <v>43343</v>
      </c>
      <c r="H12" s="43" t="str">
        <f>'2018'!P27</f>
        <v/>
      </c>
      <c r="I12" s="26"/>
    </row>
    <row r="13" ht="45.0" customHeight="1">
      <c r="A13" s="27"/>
      <c r="B13" s="37" t="s">
        <v>28</v>
      </c>
      <c r="C13" s="44" t="s">
        <v>29</v>
      </c>
      <c r="D13" s="46" t="s">
        <v>31</v>
      </c>
      <c r="E13" s="46" t="s">
        <v>32</v>
      </c>
      <c r="F13" s="38" t="s">
        <v>33</v>
      </c>
      <c r="G13" s="38" t="s">
        <v>34</v>
      </c>
      <c r="H13" s="29"/>
      <c r="I13" s="7"/>
    </row>
    <row r="14">
      <c r="A14" s="7"/>
      <c r="B14" s="7"/>
      <c r="C14" s="7"/>
      <c r="D14" s="7"/>
      <c r="E14" s="7"/>
      <c r="F14" s="7"/>
      <c r="G14" s="7"/>
      <c r="H14" s="7"/>
      <c r="I14" s="7"/>
    </row>
    <row r="15">
      <c r="A15" s="7"/>
      <c r="B15" s="7"/>
      <c r="C15" s="7"/>
      <c r="D15" s="7"/>
      <c r="E15" s="7"/>
      <c r="F15" s="7"/>
      <c r="G15" s="7"/>
      <c r="H15" s="7"/>
      <c r="I15" s="7"/>
    </row>
    <row r="16" ht="24.0" customHeight="1">
      <c r="A16" s="6"/>
      <c r="B16" s="48" t="s">
        <v>35</v>
      </c>
      <c r="I16" s="6"/>
    </row>
    <row r="17" ht="24.0" customHeight="1">
      <c r="A17" s="7"/>
      <c r="B17" s="52" t="s">
        <v>36</v>
      </c>
      <c r="C17" s="55"/>
      <c r="D17" s="55"/>
      <c r="E17" s="55"/>
      <c r="F17" s="55"/>
      <c r="G17" s="55"/>
      <c r="H17" s="55"/>
      <c r="I17" s="7"/>
    </row>
    <row r="18" ht="24.0" customHeight="1">
      <c r="A18" s="7"/>
      <c r="B18" s="57" t="str">
        <f>HYPERLINK("https://www.youcubed.org/weeks/week-1-grades-5-9/","Link for Inspirational Math")</f>
        <v>Link for Inspirational Math</v>
      </c>
      <c r="C18" s="58"/>
      <c r="D18" s="58"/>
      <c r="E18" s="58"/>
      <c r="F18" s="58"/>
      <c r="G18" s="58"/>
      <c r="H18" s="58"/>
      <c r="I18" s="7"/>
    </row>
    <row r="19" ht="24.0" customHeight="1">
      <c r="A19" s="7"/>
      <c r="B19" s="57" t="str">
        <f>HYPERLINK("https://bhi61nm2cr3mkdgk1dtaov18-wpengine.netdna-ssl.com/wp-content/uploads/2017/06/Day-1-Mindset-8.mp4","Day 1")</f>
        <v>Day 1</v>
      </c>
      <c r="C19" s="55"/>
      <c r="D19" s="55"/>
      <c r="E19" s="55"/>
      <c r="F19" s="55"/>
      <c r="G19" s="55"/>
      <c r="H19" s="55"/>
      <c r="I19" s="7"/>
    </row>
    <row r="20" ht="24.0" customHeight="1">
      <c r="A20" s="7"/>
      <c r="B20" s="57" t="str">
        <f>HYPERLINK("https://bhi61nm2cr3mkdgk1dtaov18-wpengine.netdna-ssl.com/wp-content/uploads/2017/07/Day-2-Brain-Crossing.mp4","Day 2")</f>
        <v>Day 2</v>
      </c>
      <c r="C20" s="55"/>
      <c r="D20" s="55"/>
      <c r="E20" s="55"/>
      <c r="F20" s="55"/>
      <c r="G20" s="55"/>
      <c r="H20" s="55"/>
      <c r="I20" s="7"/>
    </row>
    <row r="21" ht="24.0" customHeight="1">
      <c r="A21" s="7"/>
      <c r="B21" s="57" t="str">
        <f>HYPERLINK("https://bhi61nm2cr3mkdgk1dtaov18-wpengine.netdna-ssl.com/wp-content/uploads/2017/03/Day-3-Speed.mp4","Day 3a")</f>
        <v>Day 3a</v>
      </c>
      <c r="C21" s="57" t="str">
        <f>HYPERLINK("https://www.youcubed.org/resources/what-is-number-sense/","Day 3b")</f>
        <v>Day 3b</v>
      </c>
      <c r="D21" s="58"/>
      <c r="E21" s="58"/>
      <c r="F21" s="58"/>
      <c r="G21" s="58"/>
      <c r="H21" s="58"/>
      <c r="I21" s="7"/>
    </row>
    <row r="22" ht="24.0" customHeight="1">
      <c r="A22" s="7"/>
      <c r="B22" s="57" t="str">
        <f>HYPERLINK("https://bhi61nm2cr3mkdgk1dtaov18-wpengine.netdna-ssl.com/wp-content/uploads/2017/07/Day-4-Patterns-2.mp4","Day 4")</f>
        <v>Day 4</v>
      </c>
      <c r="C22" s="58"/>
      <c r="D22" s="58"/>
      <c r="E22" s="58"/>
      <c r="F22" s="58"/>
      <c r="G22" s="58"/>
      <c r="H22" s="58"/>
      <c r="I22" s="7"/>
    </row>
    <row r="23" ht="24.0" customHeight="1">
      <c r="A23" s="7"/>
      <c r="B23" s="57" t="str">
        <f>HYPERLINK("https://bhi61nm2cr3mkdgk1dtaov18-wpengine.netdna-ssl.com/wp-content/uploads/2017/03/Day-5-Mistakes.mp4","Day 5")</f>
        <v>Day 5</v>
      </c>
      <c r="C23" s="58"/>
      <c r="D23" s="58"/>
      <c r="E23" s="58"/>
      <c r="F23" s="58"/>
      <c r="G23" s="58"/>
      <c r="H23" s="58"/>
      <c r="I23" s="7"/>
    </row>
    <row r="24" ht="24.0" customHeight="1">
      <c r="A24" s="7"/>
      <c r="B24" s="57" t="str">
        <f>HYPERLINK("https://www.youtube.com/watch?v=-zAAgSRBmMI","Labor Day is September 3rd.")</f>
        <v>Labor Day is September 3rd.</v>
      </c>
      <c r="C24" s="55"/>
      <c r="D24" s="55"/>
      <c r="E24" s="55"/>
      <c r="F24" s="55"/>
      <c r="G24" s="55"/>
      <c r="H24" s="55"/>
      <c r="I24" s="7"/>
    </row>
    <row r="25" ht="24.0" customHeight="1">
      <c r="A25" s="7"/>
      <c r="B25" s="62"/>
      <c r="C25" s="55"/>
      <c r="D25" s="55"/>
      <c r="E25" s="55"/>
      <c r="F25" s="55"/>
      <c r="G25" s="55"/>
      <c r="H25" s="55"/>
      <c r="I25" s="7"/>
    </row>
  </sheetData>
  <mergeCells count="7">
    <mergeCell ref="B1:D1"/>
    <mergeCell ref="B17:H17"/>
    <mergeCell ref="B19:H19"/>
    <mergeCell ref="B20:H20"/>
    <mergeCell ref="B24:H24"/>
    <mergeCell ref="B25:H25"/>
    <mergeCell ref="B16:H16"/>
  </mergeCells>
  <conditionalFormatting sqref="B4:H13">
    <cfRule type="expression" dxfId="0" priority="1">
      <formula>AND(B4="", NOT(N(B3)))</formula>
    </cfRule>
  </conditionalFormatting>
  <printOptions gridLines="1" horizontalCentered="1"/>
  <pageMargins bottom="0.75" footer="0.0" header="0.0" left="0.7" right="0.7" top="0.75"/>
  <pageSetup cellComments="atEnd" orientation="landscape" pageOrder="overThenDown"/>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1" max="1" width="3.0"/>
    <col customWidth="1" min="2" max="8" width="17.29"/>
    <col customWidth="1" min="9" max="9" width="3.0"/>
  </cols>
  <sheetData>
    <row r="1" ht="58.5" customHeight="1">
      <c r="A1" s="2" t="s">
        <v>0</v>
      </c>
      <c r="B1" s="4" t="s">
        <v>2</v>
      </c>
      <c r="E1" s="6"/>
      <c r="F1" s="6"/>
      <c r="G1" s="6"/>
      <c r="H1" s="6"/>
      <c r="I1" s="6"/>
    </row>
    <row r="2" ht="12.0" customHeight="1">
      <c r="A2" s="7"/>
      <c r="B2" s="8"/>
      <c r="C2" s="8"/>
      <c r="D2" s="8"/>
      <c r="E2" s="8"/>
      <c r="F2" s="8"/>
      <c r="G2" s="8"/>
      <c r="H2" s="8"/>
      <c r="I2" s="7"/>
    </row>
    <row r="3" ht="22.5" customHeight="1">
      <c r="A3" s="10"/>
      <c r="B3" s="12" t="s">
        <v>7</v>
      </c>
      <c r="C3" s="12" t="s">
        <v>12</v>
      </c>
      <c r="D3" s="12" t="s">
        <v>13</v>
      </c>
      <c r="E3" s="12" t="s">
        <v>14</v>
      </c>
      <c r="F3" s="12" t="s">
        <v>15</v>
      </c>
      <c r="G3" s="12" t="s">
        <v>16</v>
      </c>
      <c r="H3" s="12" t="s">
        <v>17</v>
      </c>
      <c r="I3" s="7"/>
    </row>
    <row r="4">
      <c r="A4" s="16"/>
      <c r="B4" s="20" t="str">
        <f>'2018'!R23</f>
        <v/>
      </c>
      <c r="C4" s="20" t="str">
        <f>'2018'!S23</f>
        <v/>
      </c>
      <c r="D4" s="20" t="str">
        <f>'2018'!T23</f>
        <v/>
      </c>
      <c r="E4" s="20" t="str">
        <f>'2018'!U23</f>
        <v/>
      </c>
      <c r="F4" s="20" t="str">
        <f>'2018'!V23</f>
        <v/>
      </c>
      <c r="G4" s="20" t="str">
        <f>'2018'!W23</f>
        <v/>
      </c>
      <c r="H4" s="24">
        <f>'2018'!X23</f>
        <v>43344</v>
      </c>
      <c r="I4" s="26"/>
    </row>
    <row r="5" ht="45.0" customHeight="1">
      <c r="A5" s="27"/>
      <c r="B5" s="28"/>
      <c r="C5" s="28"/>
      <c r="D5" s="28"/>
      <c r="E5" s="28"/>
      <c r="F5" s="28"/>
      <c r="G5" s="28"/>
      <c r="H5" s="30"/>
      <c r="I5" s="7"/>
    </row>
    <row r="6">
      <c r="A6" s="31"/>
      <c r="B6" s="24">
        <f>'2018'!R24</f>
        <v>43345</v>
      </c>
      <c r="C6" s="24">
        <f>'2018'!S24</f>
        <v>43346</v>
      </c>
      <c r="D6" s="24">
        <f>'2018'!T24</f>
        <v>43347</v>
      </c>
      <c r="E6" s="24">
        <f>'2018'!U24</f>
        <v>43348</v>
      </c>
      <c r="F6" s="24">
        <f>'2018'!V24</f>
        <v>43349</v>
      </c>
      <c r="G6" s="24">
        <f>'2018'!W24</f>
        <v>43350</v>
      </c>
      <c r="H6" s="24">
        <f>'2018'!X24</f>
        <v>43351</v>
      </c>
      <c r="I6" s="34"/>
    </row>
    <row r="7" ht="45.0" customHeight="1">
      <c r="A7" s="27"/>
      <c r="B7" s="37" t="s">
        <v>22</v>
      </c>
      <c r="C7" s="38" t="s">
        <v>23</v>
      </c>
      <c r="D7" s="29"/>
      <c r="E7" s="39" t="s">
        <v>24</v>
      </c>
      <c r="F7" s="29"/>
      <c r="G7" s="29"/>
      <c r="H7" s="29"/>
      <c r="I7" s="7"/>
    </row>
    <row r="8">
      <c r="A8" s="31"/>
      <c r="B8" s="24">
        <f>'2018'!R25</f>
        <v>43352</v>
      </c>
      <c r="C8" s="24">
        <f>'2018'!S25</f>
        <v>43353</v>
      </c>
      <c r="D8" s="41">
        <f>'2018'!T25</f>
        <v>43354</v>
      </c>
      <c r="E8" s="42">
        <f>'2018'!U25</f>
        <v>43355</v>
      </c>
      <c r="F8" s="24">
        <f>'2018'!V25</f>
        <v>43356</v>
      </c>
      <c r="G8" s="24">
        <f>'2018'!W25</f>
        <v>43357</v>
      </c>
      <c r="H8" s="24">
        <f>'2018'!X25</f>
        <v>43358</v>
      </c>
      <c r="I8" s="34"/>
    </row>
    <row r="9" ht="45.0" customHeight="1">
      <c r="A9" s="27"/>
      <c r="B9" s="37" t="s">
        <v>30</v>
      </c>
      <c r="C9" s="47" t="str">
        <f>HYPERLINK("https://www.youtube.com/watch?v=4z7gDsSKUmU","Motivational Monday")</f>
        <v>Motivational Monday</v>
      </c>
      <c r="D9" s="49"/>
      <c r="E9" s="50" t="s">
        <v>24</v>
      </c>
      <c r="F9" s="29"/>
      <c r="G9" s="29"/>
      <c r="H9" s="29"/>
      <c r="I9" s="7"/>
    </row>
    <row r="10">
      <c r="A10" s="16"/>
      <c r="B10" s="24">
        <f>'2018'!R26</f>
        <v>43359</v>
      </c>
      <c r="C10" s="24">
        <f>'2018'!S26</f>
        <v>43360</v>
      </c>
      <c r="D10" s="41">
        <f>'2018'!T26</f>
        <v>43361</v>
      </c>
      <c r="E10" s="54">
        <f>'2018'!U26</f>
        <v>43362</v>
      </c>
      <c r="F10" s="24">
        <f>'2018'!V26</f>
        <v>43363</v>
      </c>
      <c r="G10" s="24">
        <f>'2018'!W26</f>
        <v>43364</v>
      </c>
      <c r="H10" s="24">
        <f>'2018'!X26</f>
        <v>43365</v>
      </c>
      <c r="I10" s="26"/>
    </row>
    <row r="11" ht="45.0" customHeight="1">
      <c r="A11" s="27"/>
      <c r="B11" s="37" t="s">
        <v>37</v>
      </c>
      <c r="C11" s="29"/>
      <c r="D11" s="49"/>
      <c r="E11" s="56" t="s">
        <v>24</v>
      </c>
      <c r="F11" s="29"/>
      <c r="G11" s="29"/>
      <c r="H11" s="38"/>
      <c r="I11" s="7"/>
    </row>
    <row r="12">
      <c r="A12" s="16"/>
      <c r="B12" s="24">
        <f>'2018'!R27</f>
        <v>43366</v>
      </c>
      <c r="C12" s="24">
        <f>'2018'!S27</f>
        <v>43367</v>
      </c>
      <c r="D12" s="41">
        <f>'2018'!T27</f>
        <v>43368</v>
      </c>
      <c r="E12" s="54">
        <f>'2018'!U27</f>
        <v>43369</v>
      </c>
      <c r="F12" s="24">
        <f>'2018'!V27</f>
        <v>43370</v>
      </c>
      <c r="G12" s="24">
        <f>'2018'!W27</f>
        <v>43371</v>
      </c>
      <c r="H12" s="24">
        <f>'2018'!X27</f>
        <v>43372</v>
      </c>
      <c r="I12" s="26"/>
    </row>
    <row r="13" ht="45.0" customHeight="1">
      <c r="A13" s="27"/>
      <c r="B13" s="37" t="s">
        <v>41</v>
      </c>
      <c r="C13" s="38" t="s">
        <v>42</v>
      </c>
      <c r="D13" s="59"/>
      <c r="E13" s="60" t="s">
        <v>43</v>
      </c>
      <c r="F13" s="29"/>
      <c r="G13" s="29"/>
      <c r="H13" s="29"/>
      <c r="I13" s="7"/>
    </row>
    <row r="14">
      <c r="A14" s="16"/>
      <c r="B14" s="61">
        <f>'2018'!R28</f>
        <v>43373</v>
      </c>
      <c r="C14" s="20" t="str">
        <f>'2018'!S28</f>
        <v/>
      </c>
      <c r="D14" s="20" t="str">
        <f>'2018'!T28</f>
        <v/>
      </c>
      <c r="E14" s="20" t="str">
        <f>'2018'!U28</f>
        <v/>
      </c>
      <c r="F14" s="20" t="str">
        <f>'2018'!V28</f>
        <v/>
      </c>
      <c r="G14" s="20" t="str">
        <f>'2018'!W28</f>
        <v/>
      </c>
      <c r="H14" s="20" t="str">
        <f>'2018'!X28</f>
        <v/>
      </c>
      <c r="I14" s="26"/>
    </row>
    <row r="15" ht="45.0" customHeight="1">
      <c r="A15" s="27"/>
      <c r="B15" s="29"/>
      <c r="C15" s="28"/>
      <c r="D15" s="28"/>
      <c r="E15" s="28"/>
      <c r="F15" s="28"/>
      <c r="G15" s="28"/>
      <c r="H15" s="28"/>
      <c r="I15" s="7"/>
    </row>
    <row r="16">
      <c r="A16" s="7"/>
      <c r="B16" s="7"/>
      <c r="C16" s="7"/>
      <c r="D16" s="7"/>
      <c r="E16" s="7"/>
      <c r="F16" s="7"/>
      <c r="G16" s="7"/>
      <c r="H16" s="7"/>
      <c r="I16" s="7"/>
    </row>
    <row r="17" ht="24.0" customHeight="1">
      <c r="A17" s="6"/>
      <c r="B17" s="48" t="s">
        <v>35</v>
      </c>
      <c r="I17" s="6"/>
    </row>
    <row r="18" ht="24.0" customHeight="1">
      <c r="A18" s="7"/>
      <c r="B18" s="63" t="s">
        <v>44</v>
      </c>
      <c r="C18" s="55"/>
      <c r="D18" s="55"/>
      <c r="E18" s="55"/>
      <c r="F18" s="55"/>
      <c r="G18" s="55"/>
      <c r="H18" s="55"/>
      <c r="I18" s="7"/>
    </row>
    <row r="19" ht="24.0" customHeight="1">
      <c r="A19" s="7"/>
      <c r="B19" s="57" t="str">
        <f>HYPERLINK("http://www.pbs.org/wgbh/nova/physics/origami-revolution.html","Project 1 link (watch 20 min. minimum)")</f>
        <v>Project 1 link (watch 20 min. minimum)</v>
      </c>
      <c r="C19" s="55"/>
      <c r="D19" s="55"/>
      <c r="E19" s="55"/>
      <c r="F19" s="55"/>
      <c r="G19" s="55"/>
      <c r="H19" s="55"/>
      <c r="I19" s="7"/>
    </row>
    <row r="20" ht="24.0" customHeight="1">
      <c r="A20" s="7"/>
      <c r="B20" s="58" t="s">
        <v>45</v>
      </c>
      <c r="C20" s="55"/>
      <c r="D20" s="55"/>
      <c r="E20" s="55"/>
      <c r="F20" s="55"/>
      <c r="G20" s="55"/>
      <c r="H20" s="55"/>
      <c r="I20" s="7"/>
    </row>
    <row r="21" ht="24.0" customHeight="1">
      <c r="A21" s="7"/>
      <c r="B21" s="57" t="str">
        <f>HYPERLINK("https://drive.google.com/open?id=12xy1KvScsj4aMJZCjysvhVV5zVohrHLG","Grading rubric link for projects.")</f>
        <v>Grading rubric link for projects.</v>
      </c>
      <c r="C21" s="55"/>
      <c r="D21" s="55"/>
      <c r="E21" s="55"/>
      <c r="F21" s="55"/>
      <c r="G21" s="55"/>
      <c r="H21" s="55"/>
      <c r="I21" s="7"/>
    </row>
    <row r="22" ht="24.0" customHeight="1">
      <c r="A22" s="7"/>
      <c r="B22" s="65" t="s">
        <v>46</v>
      </c>
      <c r="C22" s="55"/>
      <c r="D22" s="55"/>
      <c r="E22" s="55"/>
      <c r="F22" s="55"/>
      <c r="G22" s="55"/>
      <c r="H22" s="55"/>
      <c r="I22" s="7"/>
    </row>
    <row r="23" ht="24.0" customHeight="1">
      <c r="A23" s="7"/>
      <c r="B23" s="57" t="str">
        <f>HYPERLINK("https://www.youtube.com/watch?feature=player_embedded&amp;v=tCKstDXMslQ","link for 7th - M1L1")</f>
        <v>link for 7th - M1L1</v>
      </c>
      <c r="C23" s="65"/>
      <c r="D23" s="57" t="str">
        <f>HYPERLINK("http://www.mrmeyer.com/graphingstories1/graphingstories2.mov","link for A1 - M1L1")</f>
        <v>link for A1 - M1L1</v>
      </c>
      <c r="E23" s="65"/>
      <c r="F23" s="65"/>
      <c r="G23" s="65"/>
      <c r="H23" s="65"/>
      <c r="I23" s="7"/>
    </row>
    <row r="24" ht="24.0" customHeight="1">
      <c r="A24" s="7"/>
      <c r="B24" s="65" t="s">
        <v>48</v>
      </c>
      <c r="C24" s="55"/>
      <c r="D24" s="55"/>
      <c r="E24" s="55"/>
      <c r="F24" s="55"/>
      <c r="G24" s="55"/>
      <c r="H24" s="55"/>
      <c r="I24" s="7"/>
    </row>
    <row r="25" ht="24.0" customHeight="1">
      <c r="A25" s="7"/>
      <c r="B25" s="65" t="s">
        <v>50</v>
      </c>
      <c r="C25" s="55"/>
      <c r="D25" s="55"/>
      <c r="E25" s="55"/>
      <c r="F25" s="55"/>
      <c r="G25" s="55"/>
      <c r="H25" s="55"/>
      <c r="I25" s="7"/>
    </row>
    <row r="26" ht="24.0" customHeight="1">
      <c r="A26" s="7"/>
      <c r="B26" s="65" t="s">
        <v>51</v>
      </c>
      <c r="C26" s="55"/>
      <c r="D26" s="55"/>
      <c r="E26" s="55"/>
      <c r="F26" s="55"/>
      <c r="G26" s="55"/>
      <c r="H26" s="55"/>
      <c r="I26" s="7"/>
    </row>
    <row r="27" ht="24.0" customHeight="1">
      <c r="A27" s="7"/>
      <c r="B27" s="51"/>
      <c r="C27" s="51"/>
      <c r="D27" s="51"/>
      <c r="E27" s="51"/>
      <c r="F27" s="51"/>
      <c r="G27" s="51"/>
      <c r="H27" s="51"/>
      <c r="I27" s="7"/>
    </row>
  </sheetData>
  <mergeCells count="10">
    <mergeCell ref="B25:H25"/>
    <mergeCell ref="B26:H26"/>
    <mergeCell ref="B20:H20"/>
    <mergeCell ref="B21:H21"/>
    <mergeCell ref="B22:H22"/>
    <mergeCell ref="B24:H24"/>
    <mergeCell ref="B17:H17"/>
    <mergeCell ref="B1:D1"/>
    <mergeCell ref="B18:H18"/>
    <mergeCell ref="B19:H19"/>
  </mergeCells>
  <conditionalFormatting sqref="B4:H15">
    <cfRule type="expression" dxfId="0" priority="1">
      <formula>AND(B4="", NOT(N(B3)))</formula>
    </cfRule>
  </conditionalFormatting>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1" max="1" width="3.0"/>
    <col customWidth="1" min="2" max="8" width="17.29"/>
    <col customWidth="1" min="9" max="9" width="3.0"/>
  </cols>
  <sheetData>
    <row r="1" ht="58.5" customHeight="1">
      <c r="A1" s="2" t="s">
        <v>0</v>
      </c>
      <c r="B1" s="4" t="s">
        <v>49</v>
      </c>
      <c r="E1" s="6"/>
      <c r="F1" s="6"/>
      <c r="G1" s="6"/>
      <c r="H1" s="6"/>
      <c r="I1" s="6"/>
    </row>
    <row r="2" ht="12.0" customHeight="1">
      <c r="A2" s="7"/>
      <c r="B2" s="8"/>
      <c r="C2" s="8"/>
      <c r="D2" s="8"/>
      <c r="E2" s="8"/>
      <c r="F2" s="8"/>
      <c r="G2" s="8"/>
      <c r="H2" s="8"/>
      <c r="I2" s="7"/>
    </row>
    <row r="3" ht="22.5" customHeight="1">
      <c r="A3" s="10"/>
      <c r="B3" s="12" t="s">
        <v>7</v>
      </c>
      <c r="C3" s="12" t="s">
        <v>12</v>
      </c>
      <c r="D3" s="12" t="s">
        <v>13</v>
      </c>
      <c r="E3" s="12" t="s">
        <v>14</v>
      </c>
      <c r="F3" s="12" t="s">
        <v>15</v>
      </c>
      <c r="G3" s="12" t="s">
        <v>16</v>
      </c>
      <c r="H3" s="12" t="s">
        <v>17</v>
      </c>
      <c r="I3" s="7"/>
    </row>
    <row r="4">
      <c r="A4" s="16"/>
      <c r="B4" s="43" t="str">
        <f>'2018'!B32</f>
        <v/>
      </c>
      <c r="C4" s="25">
        <f>'2018'!C32</f>
        <v>43374</v>
      </c>
      <c r="D4" s="25">
        <f>'2018'!D32</f>
        <v>43375</v>
      </c>
      <c r="E4" s="25">
        <f>'2018'!E32</f>
        <v>43376</v>
      </c>
      <c r="F4" s="25">
        <f>'2018'!F32</f>
        <v>43377</v>
      </c>
      <c r="G4" s="25">
        <f>'2018'!G32</f>
        <v>43378</v>
      </c>
      <c r="H4" s="25">
        <f>'2018'!H32</f>
        <v>43379</v>
      </c>
      <c r="I4" s="26"/>
    </row>
    <row r="5" ht="45.0" customHeight="1">
      <c r="A5" s="27"/>
      <c r="B5" s="37" t="s">
        <v>54</v>
      </c>
      <c r="C5" s="66"/>
      <c r="D5" s="66"/>
      <c r="E5" s="66"/>
      <c r="F5" s="66"/>
      <c r="G5" s="66"/>
      <c r="H5" s="38" t="s">
        <v>55</v>
      </c>
      <c r="I5" s="7"/>
    </row>
    <row r="6">
      <c r="A6" s="31"/>
      <c r="B6" s="25">
        <f>'2018'!B33</f>
        <v>43380</v>
      </c>
      <c r="C6" s="67">
        <f>'2018'!C33</f>
        <v>43381</v>
      </c>
      <c r="D6" s="67">
        <f>'2018'!D33</f>
        <v>43382</v>
      </c>
      <c r="E6" s="67">
        <f>'2018'!E33</f>
        <v>43383</v>
      </c>
      <c r="F6" s="67">
        <f>'2018'!F33</f>
        <v>43384</v>
      </c>
      <c r="G6" s="67">
        <f>'2018'!G33</f>
        <v>43385</v>
      </c>
      <c r="H6" s="67">
        <f>'2018'!H33</f>
        <v>43386</v>
      </c>
      <c r="I6" s="34"/>
    </row>
    <row r="7" ht="45.0" customHeight="1">
      <c r="A7" s="27"/>
      <c r="B7" s="37" t="s">
        <v>56</v>
      </c>
      <c r="C7" s="66"/>
      <c r="D7" s="66"/>
      <c r="E7" s="68" t="s">
        <v>57</v>
      </c>
      <c r="F7" s="66"/>
      <c r="G7" s="66"/>
      <c r="H7" s="66"/>
      <c r="I7" s="7"/>
    </row>
    <row r="8">
      <c r="A8" s="16"/>
      <c r="B8" s="25">
        <f>'2018'!B34</f>
        <v>43387</v>
      </c>
      <c r="C8" s="67">
        <f>'2018'!C34</f>
        <v>43388</v>
      </c>
      <c r="D8" s="67">
        <f>'2018'!D34</f>
        <v>43389</v>
      </c>
      <c r="E8" s="67">
        <f>'2018'!E34</f>
        <v>43390</v>
      </c>
      <c r="F8" s="67">
        <f>'2018'!F34</f>
        <v>43391</v>
      </c>
      <c r="G8" s="67">
        <f>'2018'!G34</f>
        <v>43392</v>
      </c>
      <c r="H8" s="67">
        <f>'2018'!H34</f>
        <v>43393</v>
      </c>
      <c r="I8" s="26"/>
    </row>
    <row r="9" ht="45.0" customHeight="1">
      <c r="A9" s="27"/>
      <c r="B9" s="37" t="s">
        <v>61</v>
      </c>
      <c r="C9" s="46" t="s">
        <v>62</v>
      </c>
      <c r="D9" s="66"/>
      <c r="E9" s="66"/>
      <c r="F9" s="38" t="s">
        <v>63</v>
      </c>
      <c r="G9" s="38" t="s">
        <v>63</v>
      </c>
      <c r="H9" s="66"/>
      <c r="I9" s="7"/>
    </row>
    <row r="10">
      <c r="A10" s="16"/>
      <c r="B10" s="25">
        <f>'2018'!B35</f>
        <v>43394</v>
      </c>
      <c r="C10" s="67">
        <f>'2018'!C35</f>
        <v>43395</v>
      </c>
      <c r="D10" s="67">
        <f>'2018'!D35</f>
        <v>43396</v>
      </c>
      <c r="E10" s="67">
        <f>'2018'!E35</f>
        <v>43397</v>
      </c>
      <c r="F10" s="67">
        <f>'2018'!F35</f>
        <v>43398</v>
      </c>
      <c r="G10" s="67">
        <f>'2018'!G35</f>
        <v>43399</v>
      </c>
      <c r="H10" s="67">
        <f>'2018'!H35</f>
        <v>43400</v>
      </c>
      <c r="I10" s="26"/>
    </row>
    <row r="11" ht="45.0" customHeight="1">
      <c r="A11" s="27"/>
      <c r="B11" s="37" t="s">
        <v>66</v>
      </c>
      <c r="C11" s="66"/>
      <c r="D11" s="66"/>
      <c r="E11" s="66"/>
      <c r="F11" s="66"/>
      <c r="G11" s="66"/>
      <c r="H11" s="66"/>
      <c r="I11" s="7"/>
    </row>
    <row r="12">
      <c r="A12" s="16"/>
      <c r="B12" s="25">
        <f>'2018'!B36</f>
        <v>43401</v>
      </c>
      <c r="C12" s="67">
        <f>'2018'!C36</f>
        <v>43402</v>
      </c>
      <c r="D12" s="67">
        <f>'2018'!D36</f>
        <v>43403</v>
      </c>
      <c r="E12" s="67">
        <f>'2018'!E36</f>
        <v>43404</v>
      </c>
      <c r="F12" s="72" t="str">
        <f>'2018'!F36</f>
        <v/>
      </c>
      <c r="G12" s="72" t="str">
        <f>'2018'!G36</f>
        <v/>
      </c>
      <c r="H12" s="72" t="str">
        <f>'2018'!H36</f>
        <v/>
      </c>
      <c r="I12" s="26"/>
    </row>
    <row r="13" ht="45.0" customHeight="1">
      <c r="A13" s="27"/>
      <c r="B13" s="37" t="s">
        <v>67</v>
      </c>
      <c r="C13" s="66"/>
      <c r="D13" s="66"/>
      <c r="E13" s="46" t="s">
        <v>68</v>
      </c>
      <c r="F13" s="66"/>
      <c r="G13" s="66"/>
      <c r="H13" s="66"/>
      <c r="I13" s="7"/>
    </row>
    <row r="14">
      <c r="A14" s="7"/>
      <c r="B14" s="7"/>
      <c r="C14" s="7"/>
      <c r="D14" s="7"/>
      <c r="E14" s="7"/>
      <c r="F14" s="7"/>
      <c r="G14" s="7"/>
      <c r="H14" s="7"/>
      <c r="I14" s="7"/>
    </row>
    <row r="15">
      <c r="A15" s="7"/>
      <c r="B15" s="7"/>
      <c r="C15" s="7"/>
      <c r="D15" s="7"/>
      <c r="E15" s="7"/>
      <c r="F15" s="7"/>
      <c r="G15" s="7"/>
      <c r="H15" s="7"/>
      <c r="I15" s="7"/>
    </row>
    <row r="16" ht="24.0" customHeight="1">
      <c r="A16" s="6"/>
      <c r="B16" s="48" t="s">
        <v>35</v>
      </c>
      <c r="I16" s="6"/>
    </row>
    <row r="17" ht="24.0" customHeight="1">
      <c r="A17" s="7"/>
      <c r="B17" s="65" t="s">
        <v>69</v>
      </c>
      <c r="C17" s="55"/>
      <c r="D17" s="55"/>
      <c r="E17" s="55"/>
      <c r="F17" s="55"/>
      <c r="G17" s="55"/>
      <c r="H17" s="55"/>
      <c r="I17" s="7"/>
    </row>
    <row r="18" ht="24.0" customHeight="1">
      <c r="A18" s="7"/>
      <c r="B18" s="65" t="s">
        <v>71</v>
      </c>
      <c r="C18" s="55"/>
      <c r="D18" s="55"/>
      <c r="E18" s="55"/>
      <c r="F18" s="55"/>
      <c r="G18" s="55"/>
      <c r="H18" s="55"/>
      <c r="I18" s="7"/>
    </row>
    <row r="19" ht="24.0" customHeight="1">
      <c r="A19" s="7"/>
      <c r="B19" s="65" t="s">
        <v>72</v>
      </c>
      <c r="C19" s="55"/>
      <c r="D19" s="55"/>
      <c r="E19" s="55"/>
      <c r="F19" s="55"/>
      <c r="G19" s="55"/>
      <c r="H19" s="55"/>
      <c r="I19" s="7"/>
    </row>
    <row r="20" ht="24.0" customHeight="1">
      <c r="A20" s="7"/>
      <c r="B20" s="65" t="s">
        <v>73</v>
      </c>
      <c r="C20" s="55"/>
      <c r="D20" s="55"/>
      <c r="E20" s="55"/>
      <c r="F20" s="55"/>
      <c r="G20" s="55"/>
      <c r="H20" s="55"/>
      <c r="I20" s="7"/>
    </row>
    <row r="21" ht="24.0" customHeight="1">
      <c r="A21" s="7"/>
      <c r="B21" s="65" t="s">
        <v>76</v>
      </c>
      <c r="C21" s="55"/>
      <c r="D21" s="55"/>
      <c r="E21" s="55"/>
      <c r="F21" s="55"/>
      <c r="G21" s="55"/>
      <c r="H21" s="55"/>
      <c r="I21" s="7"/>
    </row>
    <row r="22" ht="24.0" customHeight="1">
      <c r="A22" s="7"/>
      <c r="B22" s="57" t="str">
        <f>HYPERLINK("https://www.va.gov/opa/publications/factsheets/fs_americas_wars.pdf","Veterans Day project link")</f>
        <v>Veterans Day project link</v>
      </c>
      <c r="C22" s="55"/>
      <c r="D22" s="55"/>
      <c r="E22" s="55"/>
      <c r="F22" s="55"/>
      <c r="G22" s="55"/>
      <c r="H22" s="55"/>
      <c r="I22" s="7"/>
    </row>
    <row r="23" ht="24.0" customHeight="1">
      <c r="A23" s="7"/>
      <c r="B23" s="52" t="s">
        <v>82</v>
      </c>
      <c r="C23" s="55"/>
      <c r="D23" s="55"/>
      <c r="E23" s="55"/>
      <c r="F23" s="55"/>
      <c r="G23" s="55"/>
      <c r="H23" s="55"/>
      <c r="I23" s="7"/>
    </row>
    <row r="24" ht="24.0" customHeight="1">
      <c r="A24" s="7"/>
      <c r="B24" s="65" t="s">
        <v>84</v>
      </c>
      <c r="C24" s="55"/>
      <c r="D24" s="55"/>
      <c r="E24" s="55"/>
      <c r="F24" s="55"/>
      <c r="G24" s="55"/>
      <c r="H24" s="55"/>
      <c r="I24" s="7"/>
    </row>
    <row r="25" ht="24.0" customHeight="1">
      <c r="A25" s="7"/>
      <c r="B25" s="51"/>
      <c r="C25" s="51"/>
      <c r="D25" s="51"/>
      <c r="E25" s="51"/>
      <c r="F25" s="51"/>
      <c r="G25" s="51"/>
      <c r="H25" s="51"/>
      <c r="I25" s="7"/>
    </row>
  </sheetData>
  <mergeCells count="10">
    <mergeCell ref="B22:H22"/>
    <mergeCell ref="B21:H21"/>
    <mergeCell ref="B17:H17"/>
    <mergeCell ref="B18:H18"/>
    <mergeCell ref="B19:H19"/>
    <mergeCell ref="B20:H20"/>
    <mergeCell ref="B24:H24"/>
    <mergeCell ref="B23:H23"/>
    <mergeCell ref="B16:H16"/>
    <mergeCell ref="B1:D1"/>
  </mergeCells>
  <conditionalFormatting sqref="B4:H13">
    <cfRule type="expression" dxfId="0" priority="1">
      <formula>AND(B4="", NOT(N(B3)))</formula>
    </cfRule>
  </conditionalFormatting>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1" max="1" width="3.0"/>
    <col customWidth="1" min="2" max="8" width="17.29"/>
    <col customWidth="1" min="9" max="9" width="3.0"/>
  </cols>
  <sheetData>
    <row r="1" ht="58.5" customHeight="1">
      <c r="A1" s="2" t="s">
        <v>0</v>
      </c>
      <c r="B1" s="4" t="s">
        <v>47</v>
      </c>
      <c r="E1" s="6"/>
      <c r="F1" s="6"/>
      <c r="G1" s="6"/>
      <c r="H1" s="6"/>
      <c r="I1" s="6"/>
    </row>
    <row r="2" ht="12.0" customHeight="1">
      <c r="A2" s="7"/>
      <c r="B2" s="8"/>
      <c r="C2" s="8"/>
      <c r="D2" s="8"/>
      <c r="E2" s="8"/>
      <c r="F2" s="8"/>
      <c r="G2" s="8"/>
      <c r="H2" s="8"/>
      <c r="I2" s="7"/>
    </row>
    <row r="3" ht="22.5" customHeight="1">
      <c r="A3" s="10"/>
      <c r="B3" s="12" t="s">
        <v>7</v>
      </c>
      <c r="C3" s="12" t="s">
        <v>12</v>
      </c>
      <c r="D3" s="12" t="s">
        <v>13</v>
      </c>
      <c r="E3" s="12" t="s">
        <v>14</v>
      </c>
      <c r="F3" s="12" t="s">
        <v>15</v>
      </c>
      <c r="G3" s="12" t="s">
        <v>16</v>
      </c>
      <c r="H3" s="12" t="s">
        <v>17</v>
      </c>
      <c r="I3" s="7"/>
    </row>
    <row r="4">
      <c r="A4" s="16"/>
      <c r="B4" s="43" t="str">
        <f>'2018'!J32</f>
        <v/>
      </c>
      <c r="C4" s="43" t="str">
        <f>'2018'!K32</f>
        <v/>
      </c>
      <c r="D4" s="43" t="str">
        <f>'2018'!L32</f>
        <v/>
      </c>
      <c r="E4" s="43" t="str">
        <f>'2018'!M32</f>
        <v/>
      </c>
      <c r="F4" s="25">
        <f>'2018'!N32</f>
        <v>43405</v>
      </c>
      <c r="G4" s="25">
        <f>'2018'!O32</f>
        <v>43406</v>
      </c>
      <c r="H4" s="25">
        <f>'2018'!P32</f>
        <v>43407</v>
      </c>
      <c r="I4" s="26"/>
    </row>
    <row r="5" ht="45.0" customHeight="1">
      <c r="A5" s="27"/>
      <c r="B5" s="37" t="s">
        <v>52</v>
      </c>
      <c r="C5" s="66"/>
      <c r="D5" s="66"/>
      <c r="E5" s="66"/>
      <c r="F5" s="46" t="s">
        <v>53</v>
      </c>
      <c r="G5" s="66"/>
      <c r="H5" s="29"/>
      <c r="I5" s="7"/>
    </row>
    <row r="6">
      <c r="A6" s="31"/>
      <c r="B6" s="25">
        <f>'2018'!J33</f>
        <v>43408</v>
      </c>
      <c r="C6" s="67">
        <f>'2018'!K33</f>
        <v>43409</v>
      </c>
      <c r="D6" s="67">
        <f>'2018'!L33</f>
        <v>43410</v>
      </c>
      <c r="E6" s="67">
        <f>'2018'!M33</f>
        <v>43411</v>
      </c>
      <c r="F6" s="67">
        <f>'2018'!N33</f>
        <v>43412</v>
      </c>
      <c r="G6" s="67">
        <f>'2018'!O33</f>
        <v>43413</v>
      </c>
      <c r="H6" s="25">
        <f>'2018'!P33</f>
        <v>43414</v>
      </c>
      <c r="I6" s="34"/>
    </row>
    <row r="7" ht="45.0" customHeight="1">
      <c r="A7" s="27"/>
      <c r="B7" s="37" t="s">
        <v>28</v>
      </c>
      <c r="C7" s="66"/>
      <c r="D7" s="66"/>
      <c r="E7" s="66"/>
      <c r="F7" s="66"/>
      <c r="G7" s="66"/>
      <c r="H7" s="29"/>
      <c r="I7" s="7"/>
    </row>
    <row r="8">
      <c r="A8" s="16"/>
      <c r="B8" s="25">
        <f>'2018'!J34</f>
        <v>43415</v>
      </c>
      <c r="C8" s="67">
        <f>'2018'!K34</f>
        <v>43416</v>
      </c>
      <c r="D8" s="67">
        <f>'2018'!L34</f>
        <v>43417</v>
      </c>
      <c r="E8" s="67">
        <f>'2018'!M34</f>
        <v>43418</v>
      </c>
      <c r="F8" s="67">
        <f>'2018'!N34</f>
        <v>43419</v>
      </c>
      <c r="G8" s="67">
        <f>'2018'!O34</f>
        <v>43420</v>
      </c>
      <c r="H8" s="25">
        <f>'2018'!P34</f>
        <v>43421</v>
      </c>
      <c r="I8" s="26"/>
    </row>
    <row r="9" ht="45.0" customHeight="1">
      <c r="A9" s="27"/>
      <c r="B9" s="37" t="s">
        <v>22</v>
      </c>
      <c r="C9" s="38" t="s">
        <v>59</v>
      </c>
      <c r="D9" s="46" t="s">
        <v>60</v>
      </c>
      <c r="E9" s="66"/>
      <c r="F9" s="66"/>
      <c r="G9" s="66"/>
      <c r="H9" s="29"/>
      <c r="I9" s="7"/>
    </row>
    <row r="10">
      <c r="A10" s="16"/>
      <c r="B10" s="25">
        <f>'2018'!J35</f>
        <v>43422</v>
      </c>
      <c r="C10" s="67">
        <f>'2018'!K35</f>
        <v>43423</v>
      </c>
      <c r="D10" s="67">
        <f>'2018'!L35</f>
        <v>43424</v>
      </c>
      <c r="E10" s="67">
        <f>'2018'!M35</f>
        <v>43425</v>
      </c>
      <c r="F10" s="67">
        <f>'2018'!N35</f>
        <v>43426</v>
      </c>
      <c r="G10" s="67">
        <f>'2018'!O35</f>
        <v>43427</v>
      </c>
      <c r="H10" s="25">
        <f>'2018'!P35</f>
        <v>43428</v>
      </c>
      <c r="I10" s="26"/>
    </row>
    <row r="11" ht="45.0" customHeight="1">
      <c r="A11" s="27"/>
      <c r="B11" s="37" t="s">
        <v>30</v>
      </c>
      <c r="C11" s="66"/>
      <c r="D11" s="66"/>
      <c r="E11" s="69" t="s">
        <v>64</v>
      </c>
      <c r="F11" s="66"/>
      <c r="G11" s="66"/>
      <c r="H11" s="29"/>
      <c r="I11" s="7"/>
    </row>
    <row r="12">
      <c r="A12" s="16"/>
      <c r="B12" s="25">
        <f>'2018'!J36</f>
        <v>43429</v>
      </c>
      <c r="C12" s="67">
        <f>'2018'!K36</f>
        <v>43430</v>
      </c>
      <c r="D12" s="67">
        <f>'2018'!L36</f>
        <v>43431</v>
      </c>
      <c r="E12" s="67">
        <f>'2018'!M36</f>
        <v>43432</v>
      </c>
      <c r="F12" s="67">
        <f>'2018'!N36</f>
        <v>43433</v>
      </c>
      <c r="G12" s="67">
        <f>'2018'!O36</f>
        <v>43434</v>
      </c>
      <c r="H12" s="43" t="str">
        <f>'2018'!P36</f>
        <v/>
      </c>
      <c r="I12" s="26"/>
    </row>
    <row r="13" ht="45.0" customHeight="1">
      <c r="A13" s="27"/>
      <c r="B13" s="37" t="s">
        <v>37</v>
      </c>
      <c r="C13" s="66"/>
      <c r="D13" s="66"/>
      <c r="E13" s="66"/>
      <c r="F13" s="66"/>
      <c r="G13" s="71" t="s">
        <v>0</v>
      </c>
      <c r="H13" s="29"/>
      <c r="I13" s="7"/>
    </row>
    <row r="14">
      <c r="A14" s="7"/>
      <c r="B14" s="7"/>
      <c r="C14" s="7"/>
      <c r="D14" s="7"/>
      <c r="E14" s="7"/>
      <c r="F14" s="7"/>
      <c r="G14" s="7"/>
      <c r="H14" s="7"/>
      <c r="I14" s="7"/>
    </row>
    <row r="15">
      <c r="A15" s="7"/>
      <c r="B15" s="7"/>
      <c r="C15" s="7"/>
      <c r="D15" s="7"/>
      <c r="E15" s="7"/>
      <c r="F15" s="7"/>
      <c r="G15" s="7"/>
      <c r="H15" s="7"/>
      <c r="I15" s="7"/>
    </row>
    <row r="16" ht="24.0" customHeight="1">
      <c r="A16" s="6"/>
      <c r="B16" s="48" t="s">
        <v>35</v>
      </c>
      <c r="I16" s="6"/>
    </row>
    <row r="17" ht="24.0" customHeight="1">
      <c r="A17" s="7"/>
      <c r="B17" s="57" t="str">
        <f>HYPERLINK("https://docs.google.com/document/d/18TaCx1T93Epaip8ESr5dXsb2yApg8YYef6WB8Hyd8mM/edit","Grading rubric link for projects")</f>
        <v>Grading rubric link for projects</v>
      </c>
      <c r="C17" s="55"/>
      <c r="D17" s="55"/>
      <c r="E17" s="55"/>
      <c r="F17" s="55"/>
      <c r="G17" s="55"/>
      <c r="H17" s="55"/>
      <c r="I17" s="7"/>
    </row>
    <row r="18" ht="24.0" customHeight="1">
      <c r="A18" s="7"/>
      <c r="B18" s="57" t="str">
        <f>HYPERLINK("https://www.va.gov/opa/publications/factsheets/fs_americas_wars.pdf","Veterans Day project link")</f>
        <v>Veterans Day project link</v>
      </c>
      <c r="C18" s="55"/>
      <c r="D18" s="55"/>
      <c r="E18" s="55"/>
      <c r="F18" s="55"/>
      <c r="G18" s="55"/>
      <c r="H18" s="55"/>
      <c r="I18" s="7"/>
    </row>
    <row r="19" ht="24.0" customHeight="1">
      <c r="A19" s="7"/>
      <c r="B19" s="52" t="s">
        <v>70</v>
      </c>
      <c r="C19" s="55"/>
      <c r="D19" s="55"/>
      <c r="E19" s="55"/>
      <c r="F19" s="55"/>
      <c r="G19" s="55"/>
      <c r="H19" s="55"/>
      <c r="I19" s="7"/>
    </row>
    <row r="20" ht="24.0" customHeight="1">
      <c r="A20" s="7"/>
      <c r="B20" s="57" t="str">
        <f>HYPERLINK("https://opi.mt.gov/Educators/Teaching-Learning/Indian-Education/Mathematics","Indian Education For All project link.")</f>
        <v>Indian Education For All project link.</v>
      </c>
      <c r="C20" s="55"/>
      <c r="D20" s="55"/>
      <c r="E20" s="55"/>
      <c r="F20" s="55"/>
      <c r="G20" s="55"/>
      <c r="H20" s="55"/>
      <c r="I20" s="7"/>
    </row>
    <row r="21" ht="24.0" customHeight="1">
      <c r="A21" s="7"/>
      <c r="B21" s="52" t="s">
        <v>74</v>
      </c>
      <c r="C21" s="55"/>
      <c r="D21" s="55"/>
      <c r="E21" s="55"/>
      <c r="F21" s="55"/>
      <c r="G21" s="55"/>
      <c r="H21" s="55"/>
      <c r="I21" s="7"/>
    </row>
    <row r="22" ht="24.0" customHeight="1">
      <c r="A22" s="7"/>
      <c r="B22" s="65" t="s">
        <v>77</v>
      </c>
      <c r="C22" s="55"/>
      <c r="D22" s="55"/>
      <c r="E22" s="55"/>
      <c r="F22" s="55"/>
      <c r="G22" s="55"/>
      <c r="H22" s="55"/>
      <c r="I22" s="7"/>
    </row>
    <row r="23" ht="24.0" customHeight="1">
      <c r="A23" s="7"/>
      <c r="B23" s="65" t="s">
        <v>78</v>
      </c>
      <c r="C23" s="55"/>
      <c r="D23" s="55"/>
      <c r="E23" s="55"/>
      <c r="F23" s="55"/>
      <c r="G23" s="55"/>
      <c r="H23" s="55"/>
      <c r="I23" s="7"/>
    </row>
    <row r="24" ht="24.0" customHeight="1">
      <c r="A24" s="7"/>
      <c r="B24" s="65" t="s">
        <v>79</v>
      </c>
      <c r="C24" s="55"/>
      <c r="D24" s="55"/>
      <c r="E24" s="55"/>
      <c r="F24" s="55"/>
      <c r="G24" s="55"/>
      <c r="H24" s="55"/>
      <c r="I24" s="7"/>
    </row>
    <row r="25" ht="24.0" customHeight="1">
      <c r="A25" s="7"/>
      <c r="B25" s="65" t="s">
        <v>81</v>
      </c>
      <c r="C25" s="55"/>
      <c r="D25" s="55"/>
      <c r="E25" s="55"/>
      <c r="F25" s="55"/>
      <c r="G25" s="55"/>
      <c r="H25" s="55"/>
      <c r="I25" s="7"/>
    </row>
    <row r="26" ht="24.0" customHeight="1">
      <c r="A26" s="7"/>
      <c r="B26" s="65" t="s">
        <v>83</v>
      </c>
      <c r="C26" s="55"/>
      <c r="D26" s="55"/>
      <c r="E26" s="55"/>
      <c r="F26" s="55"/>
      <c r="G26" s="55"/>
      <c r="H26" s="55"/>
      <c r="I26" s="7"/>
    </row>
    <row r="27" ht="24.0" customHeight="1">
      <c r="A27" s="7"/>
      <c r="B27" s="51"/>
      <c r="C27" s="51"/>
      <c r="D27" s="51"/>
      <c r="E27" s="51"/>
      <c r="F27" s="51"/>
      <c r="G27" s="51"/>
      <c r="H27" s="51"/>
      <c r="I27" s="7"/>
    </row>
  </sheetData>
  <mergeCells count="12">
    <mergeCell ref="B17:H17"/>
    <mergeCell ref="B16:H16"/>
    <mergeCell ref="B1:D1"/>
    <mergeCell ref="B22:H22"/>
    <mergeCell ref="B23:H23"/>
    <mergeCell ref="B24:H24"/>
    <mergeCell ref="B25:H25"/>
    <mergeCell ref="B26:H26"/>
    <mergeCell ref="B20:H20"/>
    <mergeCell ref="B21:H21"/>
    <mergeCell ref="B18:H18"/>
    <mergeCell ref="B19:H19"/>
  </mergeCells>
  <conditionalFormatting sqref="B4:H13">
    <cfRule type="expression" dxfId="0" priority="1">
      <formula>AND(B4="", NOT(N(B3)))</formula>
    </cfRule>
  </conditionalFormatting>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1" max="1" width="3.0"/>
    <col customWidth="1" min="2" max="8" width="17.29"/>
    <col customWidth="1" min="9" max="9" width="3.0"/>
  </cols>
  <sheetData>
    <row r="1" ht="58.5" customHeight="1">
      <c r="A1" s="2" t="s">
        <v>0</v>
      </c>
      <c r="B1" s="4" t="s">
        <v>58</v>
      </c>
      <c r="E1" s="6"/>
      <c r="F1" s="6"/>
      <c r="G1" s="6"/>
      <c r="H1" s="6"/>
      <c r="I1" s="6"/>
    </row>
    <row r="2" ht="12.0" customHeight="1">
      <c r="A2" s="7"/>
      <c r="B2" s="8"/>
      <c r="C2" s="8"/>
      <c r="D2" s="8"/>
      <c r="E2" s="8"/>
      <c r="F2" s="8"/>
      <c r="G2" s="8"/>
      <c r="H2" s="8"/>
      <c r="I2" s="7"/>
    </row>
    <row r="3" ht="22.5" customHeight="1">
      <c r="A3" s="10"/>
      <c r="B3" s="12" t="s">
        <v>7</v>
      </c>
      <c r="C3" s="12" t="s">
        <v>12</v>
      </c>
      <c r="D3" s="12" t="s">
        <v>13</v>
      </c>
      <c r="E3" s="12" t="s">
        <v>14</v>
      </c>
      <c r="F3" s="12" t="s">
        <v>15</v>
      </c>
      <c r="G3" s="12" t="s">
        <v>16</v>
      </c>
      <c r="H3" s="12" t="s">
        <v>17</v>
      </c>
      <c r="I3" s="7"/>
    </row>
    <row r="4">
      <c r="A4" s="16"/>
      <c r="B4" s="43" t="str">
        <f>'2018'!R32</f>
        <v/>
      </c>
      <c r="C4" s="43" t="str">
        <f>'2018'!S32</f>
        <v/>
      </c>
      <c r="D4" s="43" t="str">
        <f>'2018'!T32</f>
        <v/>
      </c>
      <c r="E4" s="43" t="str">
        <f>'2018'!U32</f>
        <v/>
      </c>
      <c r="F4" s="43" t="str">
        <f>'2018'!V32</f>
        <v/>
      </c>
      <c r="G4" s="43" t="str">
        <f>'2018'!W32</f>
        <v/>
      </c>
      <c r="H4" s="25">
        <f>'2018'!X32</f>
        <v>43435</v>
      </c>
      <c r="I4" s="26"/>
    </row>
    <row r="5" ht="45.0" customHeight="1">
      <c r="A5" s="27"/>
      <c r="B5" s="29"/>
      <c r="C5" s="29"/>
      <c r="D5" s="29"/>
      <c r="E5" s="29"/>
      <c r="F5" s="29"/>
      <c r="G5" s="29"/>
      <c r="H5" s="29"/>
      <c r="I5" s="7"/>
    </row>
    <row r="6">
      <c r="A6" s="31"/>
      <c r="B6" s="25">
        <f>'2018'!R33</f>
        <v>43436</v>
      </c>
      <c r="C6" s="25">
        <f>'2018'!S33</f>
        <v>43437</v>
      </c>
      <c r="D6" s="25">
        <f>'2018'!T33</f>
        <v>43438</v>
      </c>
      <c r="E6" s="25">
        <f>'2018'!U33</f>
        <v>43439</v>
      </c>
      <c r="F6" s="25">
        <f>'2018'!V33</f>
        <v>43440</v>
      </c>
      <c r="G6" s="25">
        <f>'2018'!W33</f>
        <v>43441</v>
      </c>
      <c r="H6" s="25">
        <f>'2018'!X33</f>
        <v>43442</v>
      </c>
      <c r="I6" s="34"/>
    </row>
    <row r="7" ht="45.0" customHeight="1">
      <c r="A7" s="27"/>
      <c r="B7" s="37" t="s">
        <v>41</v>
      </c>
      <c r="C7" s="29"/>
      <c r="D7" s="29"/>
      <c r="E7" s="29"/>
      <c r="F7" s="29"/>
      <c r="G7" s="37" t="s">
        <v>65</v>
      </c>
      <c r="H7" s="29"/>
      <c r="I7" s="7"/>
    </row>
    <row r="8">
      <c r="A8" s="16"/>
      <c r="B8" s="70">
        <v>9.0</v>
      </c>
      <c r="C8" s="25">
        <f>'2018'!S34</f>
        <v>43444</v>
      </c>
      <c r="D8" s="25">
        <f>'2018'!T34</f>
        <v>43445</v>
      </c>
      <c r="E8" s="25">
        <f>'2018'!U34</f>
        <v>43446</v>
      </c>
      <c r="F8" s="25">
        <f>'2018'!V34</f>
        <v>43447</v>
      </c>
      <c r="G8" s="25">
        <f>'2018'!W34</f>
        <v>43448</v>
      </c>
      <c r="H8" s="25">
        <f>'2018'!X34</f>
        <v>43449</v>
      </c>
      <c r="I8" s="26"/>
    </row>
    <row r="9" ht="45.0" customHeight="1">
      <c r="A9" s="27"/>
      <c r="B9" s="37" t="s">
        <v>54</v>
      </c>
      <c r="C9" s="29"/>
      <c r="D9" s="29"/>
      <c r="E9" s="29"/>
      <c r="F9" s="29"/>
      <c r="G9" s="29"/>
      <c r="H9" s="29"/>
      <c r="I9" s="7"/>
    </row>
    <row r="10">
      <c r="A10" s="16"/>
      <c r="B10" s="25">
        <f>'2018'!R35</f>
        <v>43450</v>
      </c>
      <c r="C10" s="25">
        <f>'2018'!S35</f>
        <v>43451</v>
      </c>
      <c r="D10" s="25">
        <f>'2018'!T35</f>
        <v>43452</v>
      </c>
      <c r="E10" s="25">
        <f>'2018'!U35</f>
        <v>43453</v>
      </c>
      <c r="F10" s="25">
        <f>'2018'!V35</f>
        <v>43454</v>
      </c>
      <c r="G10" s="25">
        <f>'2018'!W35</f>
        <v>43455</v>
      </c>
      <c r="H10" s="25">
        <f>'2018'!X35</f>
        <v>43456</v>
      </c>
      <c r="I10" s="26"/>
    </row>
    <row r="11" ht="45.0" customHeight="1">
      <c r="A11" s="27"/>
      <c r="B11" s="37" t="s">
        <v>56</v>
      </c>
      <c r="C11" s="29"/>
      <c r="D11" s="29"/>
      <c r="E11" s="29"/>
      <c r="F11" s="29"/>
      <c r="G11" s="37"/>
      <c r="H11" s="29"/>
      <c r="I11" s="7"/>
    </row>
    <row r="12">
      <c r="A12" s="16"/>
      <c r="B12" s="25">
        <f>'2018'!R36</f>
        <v>43457</v>
      </c>
      <c r="C12" s="25">
        <f>'2018'!S36</f>
        <v>43458</v>
      </c>
      <c r="D12" s="25">
        <f>'2018'!T36</f>
        <v>43459</v>
      </c>
      <c r="E12" s="25">
        <f>'2018'!U36</f>
        <v>43460</v>
      </c>
      <c r="F12" s="25">
        <f>'2018'!V36</f>
        <v>43461</v>
      </c>
      <c r="G12" s="25">
        <f>'2018'!W36</f>
        <v>43462</v>
      </c>
      <c r="H12" s="25">
        <f>'2018'!X36</f>
        <v>43463</v>
      </c>
      <c r="I12" s="26"/>
    </row>
    <row r="13" ht="45.0" customHeight="1">
      <c r="A13" s="27"/>
      <c r="B13" s="29"/>
      <c r="C13" s="38" t="s">
        <v>75</v>
      </c>
      <c r="D13" s="29"/>
      <c r="E13" s="29"/>
      <c r="F13" s="29"/>
      <c r="G13" s="29"/>
      <c r="H13" s="29"/>
      <c r="I13" s="7"/>
    </row>
    <row r="14">
      <c r="A14" s="16"/>
      <c r="B14" s="25">
        <f>'2018'!R37</f>
        <v>43464</v>
      </c>
      <c r="C14" s="25">
        <f>'2018'!S37</f>
        <v>43465</v>
      </c>
      <c r="D14" s="43" t="str">
        <f>'2018'!T37</f>
        <v/>
      </c>
      <c r="E14" s="43" t="str">
        <f>'2018'!U37</f>
        <v/>
      </c>
      <c r="F14" s="43" t="str">
        <f>'2018'!V37</f>
        <v/>
      </c>
      <c r="G14" s="43" t="str">
        <f>'2018'!W37</f>
        <v/>
      </c>
      <c r="H14" s="43" t="str">
        <f>'2018'!X37</f>
        <v/>
      </c>
      <c r="I14" s="26"/>
    </row>
    <row r="15" ht="45.0" customHeight="1">
      <c r="A15" s="27"/>
      <c r="B15" s="29"/>
      <c r="C15" s="38" t="s">
        <v>80</v>
      </c>
      <c r="D15" s="29"/>
      <c r="E15" s="29"/>
      <c r="F15" s="29"/>
      <c r="G15" s="29"/>
      <c r="H15" s="29"/>
      <c r="I15" s="7"/>
    </row>
    <row r="16">
      <c r="A16" s="6"/>
      <c r="B16" s="6"/>
      <c r="C16" s="6"/>
      <c r="D16" s="6"/>
      <c r="E16" s="6"/>
      <c r="F16" s="6"/>
      <c r="G16" s="6"/>
      <c r="H16" s="6"/>
      <c r="I16" s="6"/>
    </row>
    <row r="17">
      <c r="A17" s="7"/>
      <c r="B17" s="6"/>
      <c r="C17" s="6"/>
      <c r="D17" s="6"/>
      <c r="E17" s="6"/>
      <c r="F17" s="6"/>
      <c r="G17" s="6"/>
      <c r="H17" s="6"/>
      <c r="I17" s="7"/>
    </row>
    <row r="18" ht="24.0" customHeight="1">
      <c r="A18" s="7"/>
      <c r="B18" s="48" t="s">
        <v>35</v>
      </c>
      <c r="I18" s="7"/>
    </row>
    <row r="19" ht="24.0" customHeight="1">
      <c r="A19" s="7"/>
      <c r="B19" s="57" t="str">
        <f>HYPERLINK("https://opi.mt.gov/Educators/Teaching-Learning/Indian-Education/Mathematics","Indian Education For All project link.")</f>
        <v>Indian Education For All project link.</v>
      </c>
      <c r="C19" s="55"/>
      <c r="D19" s="55"/>
      <c r="E19" s="55"/>
      <c r="F19" s="55"/>
      <c r="G19" s="55"/>
      <c r="H19" s="55"/>
      <c r="I19" s="7"/>
    </row>
    <row r="20" ht="24.0" customHeight="1">
      <c r="A20" s="7"/>
      <c r="B20" s="52" t="s">
        <v>85</v>
      </c>
      <c r="C20" s="55"/>
      <c r="D20" s="55"/>
      <c r="E20" s="55"/>
      <c r="F20" s="55"/>
      <c r="G20" s="55"/>
      <c r="H20" s="55"/>
      <c r="I20" s="7"/>
    </row>
    <row r="21" ht="24.0" customHeight="1">
      <c r="A21" s="7"/>
      <c r="B21" s="73" t="s">
        <v>86</v>
      </c>
      <c r="C21" s="74"/>
      <c r="D21" s="74"/>
      <c r="E21" s="74"/>
      <c r="F21" s="74"/>
      <c r="G21" s="74"/>
      <c r="H21" s="74"/>
      <c r="I21" s="7"/>
    </row>
    <row r="22" ht="24.0" customHeight="1">
      <c r="A22" s="7"/>
      <c r="B22" s="75" t="str">
        <f>HYPERLINK("https://docs.google.com/document/d/12Mvh6Sta83_ObYEUFwkOk0k4r3IkkqODVu10SI0Wlf8/edit","Here is a link with some cool ideas for Project 5.")</f>
        <v>Here is a link with some cool ideas for Project 5.</v>
      </c>
      <c r="C22" s="74"/>
      <c r="D22" s="74"/>
      <c r="E22" s="74"/>
      <c r="F22" s="74"/>
      <c r="G22" s="74"/>
      <c r="H22" s="74"/>
      <c r="I22" s="7"/>
    </row>
    <row r="23" ht="24.0" customHeight="1">
      <c r="A23" s="7"/>
      <c r="B23" s="57" t="str">
        <f>HYPERLINK("https://docs.google.com/document/d/18TaCx1T93Epaip8ESr5dXsb2yApg8YYef6WB8Hyd8mM/edit","Grading rubric link for projects")</f>
        <v>Grading rubric link for projects</v>
      </c>
      <c r="C23" s="55"/>
      <c r="D23" s="55"/>
      <c r="E23" s="55"/>
      <c r="F23" s="55"/>
      <c r="G23" s="55"/>
      <c r="H23" s="55"/>
      <c r="I23" s="7"/>
    </row>
    <row r="24" ht="24.0" customHeight="1">
      <c r="A24" s="7"/>
      <c r="B24" s="65" t="s">
        <v>87</v>
      </c>
      <c r="C24" s="55"/>
      <c r="D24" s="55"/>
      <c r="E24" s="55"/>
      <c r="F24" s="55"/>
      <c r="G24" s="55"/>
      <c r="H24" s="55"/>
      <c r="I24" s="7"/>
    </row>
    <row r="25" ht="24.0" customHeight="1">
      <c r="A25" s="7"/>
      <c r="B25" s="65" t="s">
        <v>88</v>
      </c>
      <c r="C25" s="55"/>
      <c r="D25" s="55"/>
      <c r="E25" s="55"/>
      <c r="F25" s="55"/>
      <c r="G25" s="55"/>
      <c r="H25" s="55"/>
      <c r="I25" s="7"/>
    </row>
    <row r="26" ht="24.0" customHeight="1">
      <c r="A26" s="7"/>
      <c r="B26" s="65" t="s">
        <v>89</v>
      </c>
      <c r="C26" s="55"/>
      <c r="D26" s="55"/>
      <c r="E26" s="55"/>
      <c r="F26" s="55"/>
      <c r="G26" s="55"/>
      <c r="H26" s="55"/>
      <c r="I26" s="7"/>
    </row>
    <row r="27" ht="24.0" customHeight="1">
      <c r="A27" s="7"/>
      <c r="B27" s="62"/>
      <c r="C27" s="55"/>
      <c r="D27" s="55"/>
      <c r="E27" s="55"/>
      <c r="F27" s="55"/>
      <c r="G27" s="55"/>
      <c r="H27" s="55"/>
      <c r="I27" s="7"/>
    </row>
    <row r="28" ht="24.0" customHeight="1">
      <c r="A28" s="7"/>
      <c r="B28" s="62"/>
      <c r="C28" s="55"/>
      <c r="D28" s="55"/>
      <c r="E28" s="55"/>
      <c r="F28" s="55"/>
      <c r="G28" s="55"/>
      <c r="H28" s="55"/>
      <c r="I28" s="7"/>
    </row>
  </sheetData>
  <mergeCells count="10">
    <mergeCell ref="B19:H19"/>
    <mergeCell ref="B20:H20"/>
    <mergeCell ref="B18:H18"/>
    <mergeCell ref="B1:D1"/>
    <mergeCell ref="B25:H25"/>
    <mergeCell ref="B24:H24"/>
    <mergeCell ref="B26:H26"/>
    <mergeCell ref="B27:H27"/>
    <mergeCell ref="B28:H28"/>
    <mergeCell ref="B23:H23"/>
  </mergeCells>
  <conditionalFormatting sqref="B4:H15">
    <cfRule type="expression" dxfId="0" priority="1">
      <formula>AND(B4="", NOT(N(B3)))</formula>
    </cfRule>
  </conditionalFormatting>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1" max="1" width="3.0"/>
    <col customWidth="1" min="2" max="8" width="17.29"/>
    <col customWidth="1" min="9" max="9" width="3.0"/>
  </cols>
  <sheetData>
    <row r="1" ht="58.5" customHeight="1">
      <c r="A1" s="2" t="s">
        <v>0</v>
      </c>
      <c r="B1" s="4" t="s">
        <v>90</v>
      </c>
      <c r="E1" s="6"/>
      <c r="F1" s="6"/>
      <c r="G1" s="6"/>
      <c r="H1" s="6"/>
      <c r="I1" s="6"/>
    </row>
    <row r="2" ht="12.0" customHeight="1">
      <c r="A2" s="7"/>
      <c r="B2" s="8"/>
      <c r="C2" s="8"/>
      <c r="D2" s="8"/>
      <c r="E2" s="8"/>
      <c r="F2" s="8"/>
      <c r="G2" s="8"/>
      <c r="H2" s="8"/>
      <c r="I2" s="7"/>
    </row>
    <row r="3" ht="22.5" customHeight="1">
      <c r="A3" s="76"/>
      <c r="B3" s="77" t="s">
        <v>7</v>
      </c>
      <c r="C3" s="12" t="s">
        <v>12</v>
      </c>
      <c r="D3" s="12" t="s">
        <v>13</v>
      </c>
      <c r="E3" s="12" t="s">
        <v>14</v>
      </c>
      <c r="F3" s="12" t="s">
        <v>15</v>
      </c>
      <c r="G3" s="12" t="s">
        <v>16</v>
      </c>
      <c r="H3" s="12" t="s">
        <v>17</v>
      </c>
      <c r="I3" s="78"/>
    </row>
    <row r="4">
      <c r="A4" s="16"/>
      <c r="B4" s="79" t="str">
        <f>'2018'!B6</f>
        <v/>
      </c>
      <c r="C4" s="80" t="s">
        <v>0</v>
      </c>
      <c r="D4" s="81">
        <v>1.0</v>
      </c>
      <c r="E4" s="81">
        <v>2.0</v>
      </c>
      <c r="F4" s="81">
        <v>3.0</v>
      </c>
      <c r="G4" s="81">
        <v>4.0</v>
      </c>
      <c r="H4" s="81">
        <v>5.0</v>
      </c>
      <c r="I4" s="26"/>
    </row>
    <row r="5" ht="45.0" customHeight="1">
      <c r="A5" s="82"/>
      <c r="B5" s="83" t="s">
        <v>61</v>
      </c>
      <c r="C5" s="66"/>
      <c r="D5" s="38" t="s">
        <v>93</v>
      </c>
      <c r="E5" s="66"/>
      <c r="F5" s="66"/>
      <c r="G5" s="66"/>
      <c r="H5" s="84"/>
      <c r="I5" s="85"/>
    </row>
    <row r="6">
      <c r="A6" s="31"/>
      <c r="B6" s="81">
        <v>6.0</v>
      </c>
      <c r="C6" s="86">
        <v>7.0</v>
      </c>
      <c r="D6" s="86">
        <v>8.0</v>
      </c>
      <c r="E6" s="86">
        <v>9.0</v>
      </c>
      <c r="F6" s="86">
        <v>10.0</v>
      </c>
      <c r="G6" s="86">
        <v>11.0</v>
      </c>
      <c r="H6" s="81">
        <v>12.0</v>
      </c>
      <c r="I6" s="34"/>
    </row>
    <row r="7" ht="45.0" customHeight="1">
      <c r="A7" s="82"/>
      <c r="B7" s="83" t="s">
        <v>66</v>
      </c>
      <c r="C7" s="66"/>
      <c r="D7" s="66"/>
      <c r="E7" s="66"/>
      <c r="F7" s="66"/>
      <c r="G7" s="66"/>
      <c r="H7" s="84"/>
      <c r="I7" s="85"/>
    </row>
    <row r="8">
      <c r="A8" s="16"/>
      <c r="B8" s="81">
        <v>13.0</v>
      </c>
      <c r="C8" s="86">
        <v>14.0</v>
      </c>
      <c r="D8" s="86">
        <v>15.0</v>
      </c>
      <c r="E8" s="86">
        <v>16.0</v>
      </c>
      <c r="F8" s="86">
        <v>17.0</v>
      </c>
      <c r="G8" s="86">
        <v>18.0</v>
      </c>
      <c r="H8" s="81">
        <v>19.0</v>
      </c>
      <c r="I8" s="26"/>
    </row>
    <row r="9" ht="45.0" customHeight="1">
      <c r="A9" s="82"/>
      <c r="B9" s="83" t="s">
        <v>67</v>
      </c>
      <c r="C9" s="66"/>
      <c r="D9" s="66"/>
      <c r="E9" s="46" t="s">
        <v>94</v>
      </c>
      <c r="F9" s="46" t="s">
        <v>53</v>
      </c>
      <c r="G9" s="66"/>
      <c r="H9" s="84"/>
      <c r="I9" s="85"/>
    </row>
    <row r="10">
      <c r="A10" s="16"/>
      <c r="B10" s="81">
        <v>20.0</v>
      </c>
      <c r="C10" s="86">
        <v>21.0</v>
      </c>
      <c r="D10" s="86">
        <v>22.0</v>
      </c>
      <c r="E10" s="86">
        <v>23.0</v>
      </c>
      <c r="F10" s="86">
        <v>24.0</v>
      </c>
      <c r="G10" s="86">
        <v>25.0</v>
      </c>
      <c r="H10" s="81">
        <v>26.0</v>
      </c>
      <c r="I10" s="26"/>
    </row>
    <row r="11" ht="45.0" customHeight="1">
      <c r="A11" s="82"/>
      <c r="B11" s="83" t="s">
        <v>28</v>
      </c>
      <c r="C11" s="89" t="str">
        <f>HYPERLINK("https://www.youtube.com/watch?v=4xXZhXTFWnE","Martin Luther King Jr. Day")</f>
        <v>Martin Luther King Jr. Day</v>
      </c>
      <c r="D11" s="66"/>
      <c r="E11" s="66"/>
      <c r="F11" s="66"/>
      <c r="G11" s="66"/>
      <c r="H11" s="84"/>
      <c r="I11" s="85"/>
    </row>
    <row r="12">
      <c r="A12" s="16"/>
      <c r="B12" s="81">
        <v>27.0</v>
      </c>
      <c r="C12" s="86">
        <v>28.0</v>
      </c>
      <c r="D12" s="86">
        <v>29.0</v>
      </c>
      <c r="E12" s="86">
        <v>30.0</v>
      </c>
      <c r="F12" s="86">
        <v>31.0</v>
      </c>
      <c r="G12" s="91" t="str">
        <f>'2018'!G10</f>
        <v/>
      </c>
      <c r="H12" s="79" t="str">
        <f>'2018'!H10</f>
        <v/>
      </c>
      <c r="I12" s="26"/>
    </row>
    <row r="13" ht="45.0" customHeight="1">
      <c r="A13" s="82"/>
      <c r="B13" s="83" t="s">
        <v>22</v>
      </c>
      <c r="C13" s="66"/>
      <c r="D13" s="66"/>
      <c r="E13" s="46" t="s">
        <v>99</v>
      </c>
      <c r="F13" s="38" t="s">
        <v>100</v>
      </c>
      <c r="G13" s="66"/>
      <c r="H13" s="84"/>
      <c r="I13" s="85"/>
    </row>
    <row r="14">
      <c r="A14" s="7"/>
      <c r="B14" s="7"/>
      <c r="C14" s="7"/>
      <c r="D14" s="7"/>
      <c r="E14" s="7"/>
      <c r="F14" s="7"/>
      <c r="G14" s="7"/>
      <c r="H14" s="7"/>
      <c r="I14" s="7"/>
    </row>
    <row r="15">
      <c r="A15" s="7"/>
      <c r="B15" s="7"/>
      <c r="C15" s="7"/>
      <c r="D15" s="7"/>
      <c r="E15" s="7"/>
      <c r="F15" s="7"/>
      <c r="G15" s="7"/>
      <c r="H15" s="7"/>
      <c r="I15" s="7"/>
    </row>
    <row r="16" ht="24.0" customHeight="1">
      <c r="A16" s="6"/>
      <c r="B16" s="48" t="s">
        <v>35</v>
      </c>
      <c r="I16" s="6"/>
    </row>
    <row r="17" ht="24.0" customHeight="1">
      <c r="A17" s="7"/>
      <c r="B17" s="73" t="s">
        <v>103</v>
      </c>
      <c r="C17" s="74"/>
      <c r="D17" s="74"/>
      <c r="E17" s="74"/>
      <c r="F17" s="74"/>
      <c r="G17" s="74"/>
      <c r="H17" s="74"/>
      <c r="I17" s="7"/>
    </row>
    <row r="18" ht="24.0" customHeight="1">
      <c r="A18" s="7"/>
      <c r="B18" s="75" t="str">
        <f>HYPERLINK("https://docs.google.com/document/d/12Mvh6Sta83_ObYEUFwkOk0k4r3IkkqODVu10SI0Wlf8/edit","Here is a link with some cool ideas for Project 5.")</f>
        <v>Here is a link with some cool ideas for Project 5.</v>
      </c>
      <c r="C18" s="74"/>
      <c r="D18" s="74"/>
      <c r="E18" s="74"/>
      <c r="F18" s="74"/>
      <c r="G18" s="74"/>
      <c r="H18" s="74"/>
      <c r="I18" s="7"/>
    </row>
    <row r="19" ht="24.0" customHeight="1">
      <c r="A19" s="7"/>
      <c r="B19" s="57" t="str">
        <f>HYPERLINK("https://docs.google.com/document/d/18TaCx1T93Epaip8ESr5dXsb2yApg8YYef6WB8Hyd8mM/edit","Grading rubric link for projects")</f>
        <v>Grading rubric link for projects</v>
      </c>
      <c r="C19" s="55"/>
      <c r="D19" s="55"/>
      <c r="E19" s="55"/>
      <c r="F19" s="55"/>
      <c r="G19" s="55"/>
      <c r="H19" s="55"/>
      <c r="I19" s="7"/>
    </row>
    <row r="20" ht="24.0" customHeight="1">
      <c r="A20" s="7"/>
      <c r="B20" s="65" t="s">
        <v>109</v>
      </c>
      <c r="C20" s="65"/>
      <c r="D20" s="65"/>
      <c r="E20" s="65"/>
      <c r="F20" s="65"/>
      <c r="G20" s="65"/>
      <c r="H20" s="65"/>
      <c r="I20" s="7"/>
    </row>
    <row r="21" ht="24.0" customHeight="1">
      <c r="A21" s="7"/>
      <c r="B21" s="65" t="s">
        <v>110</v>
      </c>
      <c r="C21" s="55"/>
      <c r="D21" s="55"/>
      <c r="E21" s="55"/>
      <c r="F21" s="55"/>
      <c r="G21" s="55"/>
      <c r="H21" s="55"/>
      <c r="I21" s="7"/>
    </row>
    <row r="22" ht="24.0" customHeight="1">
      <c r="A22" s="7"/>
      <c r="B22" s="65" t="s">
        <v>114</v>
      </c>
      <c r="C22" s="55"/>
      <c r="D22" s="55"/>
      <c r="E22" s="55"/>
      <c r="F22" s="55"/>
      <c r="G22" s="55"/>
      <c r="H22" s="55"/>
      <c r="I22" s="7"/>
    </row>
    <row r="23" ht="24.0" customHeight="1">
      <c r="A23" s="7"/>
      <c r="B23" s="65" t="s">
        <v>118</v>
      </c>
      <c r="C23" s="55"/>
      <c r="D23" s="55"/>
      <c r="E23" s="55"/>
      <c r="F23" s="55"/>
      <c r="G23" s="55"/>
      <c r="H23" s="55"/>
      <c r="I23" s="7"/>
    </row>
    <row r="24" ht="24.0" customHeight="1">
      <c r="A24" s="7"/>
      <c r="B24" s="65" t="s">
        <v>120</v>
      </c>
      <c r="C24" s="55"/>
      <c r="D24" s="55"/>
      <c r="E24" s="55"/>
      <c r="F24" s="55"/>
      <c r="G24" s="55"/>
      <c r="H24" s="55"/>
      <c r="I24" s="7"/>
    </row>
    <row r="25" ht="24.0" customHeight="1">
      <c r="A25" s="7"/>
      <c r="B25" s="65" t="s">
        <v>122</v>
      </c>
      <c r="C25" s="55"/>
      <c r="D25" s="55"/>
      <c r="E25" s="55"/>
      <c r="F25" s="55"/>
      <c r="G25" s="55"/>
      <c r="H25" s="55"/>
      <c r="I25" s="7"/>
    </row>
    <row r="26" ht="24.0" customHeight="1">
      <c r="A26" s="7"/>
      <c r="B26" s="62"/>
      <c r="C26" s="55"/>
      <c r="D26" s="55"/>
      <c r="E26" s="55"/>
      <c r="F26" s="55"/>
      <c r="G26" s="55"/>
      <c r="H26" s="55"/>
      <c r="I26" s="7"/>
    </row>
  </sheetData>
  <mergeCells count="9">
    <mergeCell ref="B23:H23"/>
    <mergeCell ref="B22:H22"/>
    <mergeCell ref="B21:H21"/>
    <mergeCell ref="B19:H19"/>
    <mergeCell ref="B24:H24"/>
    <mergeCell ref="B25:H25"/>
    <mergeCell ref="B26:H26"/>
    <mergeCell ref="B16:H16"/>
    <mergeCell ref="B1:D1"/>
  </mergeCells>
  <conditionalFormatting sqref="B4:H13">
    <cfRule type="expression" dxfId="0" priority="1">
      <formula>AND(B4="", NOT(N(B3)))</formula>
    </cfRule>
  </conditionalFormatting>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1" max="1" width="3.0"/>
    <col customWidth="1" min="2" max="8" width="17.29"/>
    <col customWidth="1" min="9" max="9" width="3.0"/>
  </cols>
  <sheetData>
    <row r="1" ht="58.5" customHeight="1">
      <c r="A1" s="2" t="s">
        <v>0</v>
      </c>
      <c r="B1" s="4" t="s">
        <v>91</v>
      </c>
      <c r="E1" s="6"/>
      <c r="F1" s="6"/>
      <c r="G1" s="6"/>
      <c r="H1" s="6"/>
      <c r="I1" s="6"/>
    </row>
    <row r="2" ht="12.0" customHeight="1">
      <c r="A2" s="7"/>
      <c r="B2" s="8"/>
      <c r="C2" s="8"/>
      <c r="D2" s="8"/>
      <c r="E2" s="8"/>
      <c r="F2" s="8"/>
      <c r="G2" s="8"/>
      <c r="H2" s="8"/>
      <c r="I2" s="7"/>
    </row>
    <row r="3" ht="22.5" customHeight="1">
      <c r="A3" s="76"/>
      <c r="B3" s="12" t="s">
        <v>7</v>
      </c>
      <c r="C3" s="12" t="s">
        <v>12</v>
      </c>
      <c r="D3" s="12" t="s">
        <v>13</v>
      </c>
      <c r="E3" s="12" t="s">
        <v>14</v>
      </c>
      <c r="F3" s="12" t="s">
        <v>15</v>
      </c>
      <c r="G3" s="12" t="s">
        <v>16</v>
      </c>
      <c r="H3" s="12" t="s">
        <v>17</v>
      </c>
      <c r="I3" s="78"/>
    </row>
    <row r="4">
      <c r="A4" s="16"/>
      <c r="B4" s="79" t="str">
        <f>'2018'!J6</f>
        <v/>
      </c>
      <c r="C4" s="79" t="str">
        <f>'2018'!K6</f>
        <v/>
      </c>
      <c r="D4" s="79" t="str">
        <f>'2018'!L6</f>
        <v/>
      </c>
      <c r="E4" s="79" t="str">
        <f>'2018'!M6</f>
        <v/>
      </c>
      <c r="F4" s="80" t="s">
        <v>0</v>
      </c>
      <c r="G4" s="81">
        <v>1.0</v>
      </c>
      <c r="H4" s="81">
        <v>2.0</v>
      </c>
      <c r="I4" s="26"/>
    </row>
    <row r="5" ht="45.0" customHeight="1">
      <c r="A5" s="27"/>
      <c r="B5" s="83" t="s">
        <v>22</v>
      </c>
      <c r="C5" s="66"/>
      <c r="D5" s="66"/>
      <c r="E5" s="66"/>
      <c r="F5" s="66"/>
      <c r="G5" s="66"/>
      <c r="H5" s="84"/>
      <c r="I5" s="7"/>
    </row>
    <row r="6">
      <c r="A6" s="31"/>
      <c r="B6" s="81">
        <v>3.0</v>
      </c>
      <c r="C6" s="86">
        <v>4.0</v>
      </c>
      <c r="D6" s="86">
        <v>5.0</v>
      </c>
      <c r="E6" s="86">
        <v>6.0</v>
      </c>
      <c r="F6" s="86">
        <v>7.0</v>
      </c>
      <c r="G6" s="86">
        <v>8.0</v>
      </c>
      <c r="H6" s="81">
        <v>9.0</v>
      </c>
      <c r="I6" s="34"/>
    </row>
    <row r="7" ht="45.0" customHeight="1">
      <c r="A7" s="27"/>
      <c r="B7" s="83" t="s">
        <v>30</v>
      </c>
      <c r="C7" s="66"/>
      <c r="D7" s="66"/>
      <c r="E7" s="66"/>
      <c r="F7" s="66"/>
      <c r="G7" s="66"/>
      <c r="H7" s="84"/>
      <c r="I7" s="7"/>
    </row>
    <row r="8">
      <c r="A8" s="16"/>
      <c r="B8" s="81">
        <v>10.0</v>
      </c>
      <c r="C8" s="86">
        <v>11.0</v>
      </c>
      <c r="D8" s="86">
        <v>12.0</v>
      </c>
      <c r="E8" s="86">
        <v>13.0</v>
      </c>
      <c r="F8" s="86">
        <v>14.0</v>
      </c>
      <c r="G8" s="86">
        <v>15.0</v>
      </c>
      <c r="H8" s="81">
        <v>16.0</v>
      </c>
      <c r="I8" s="26"/>
    </row>
    <row r="9" ht="45.0" customHeight="1">
      <c r="A9" s="27"/>
      <c r="B9" s="83" t="s">
        <v>37</v>
      </c>
      <c r="C9" s="66"/>
      <c r="D9" s="66"/>
      <c r="E9" s="66"/>
      <c r="F9" s="46" t="s">
        <v>95</v>
      </c>
      <c r="G9" s="66"/>
      <c r="H9" s="84"/>
      <c r="I9" s="7"/>
    </row>
    <row r="10">
      <c r="A10" s="16"/>
      <c r="B10" s="81">
        <v>17.0</v>
      </c>
      <c r="C10" s="86">
        <v>18.0</v>
      </c>
      <c r="D10" s="86">
        <v>19.0</v>
      </c>
      <c r="E10" s="86">
        <v>20.0</v>
      </c>
      <c r="F10" s="86">
        <v>21.0</v>
      </c>
      <c r="G10" s="86">
        <v>22.0</v>
      </c>
      <c r="H10" s="81">
        <v>23.0</v>
      </c>
      <c r="I10" s="26"/>
    </row>
    <row r="11" ht="45.0" customHeight="1">
      <c r="A11" s="27"/>
      <c r="B11" s="83" t="s">
        <v>41</v>
      </c>
      <c r="C11" s="46" t="s">
        <v>96</v>
      </c>
      <c r="D11" s="66"/>
      <c r="E11" s="66"/>
      <c r="F11" s="66"/>
      <c r="G11" s="66"/>
      <c r="H11" s="84"/>
      <c r="I11" s="7"/>
    </row>
    <row r="12">
      <c r="A12" s="16"/>
      <c r="B12" s="81">
        <v>24.0</v>
      </c>
      <c r="C12" s="86">
        <v>25.0</v>
      </c>
      <c r="D12" s="86">
        <v>26.0</v>
      </c>
      <c r="E12" s="86">
        <v>27.0</v>
      </c>
      <c r="F12" s="86">
        <v>28.0</v>
      </c>
      <c r="G12" s="91" t="str">
        <f>'2018'!O10</f>
        <v/>
      </c>
      <c r="H12" s="79" t="str">
        <f>'2018'!P10</f>
        <v/>
      </c>
      <c r="I12" s="26"/>
    </row>
    <row r="13" ht="45.0" customHeight="1">
      <c r="A13" s="27"/>
      <c r="B13" s="83" t="s">
        <v>54</v>
      </c>
      <c r="C13" s="66"/>
      <c r="D13" s="66"/>
      <c r="E13" s="46" t="s">
        <v>97</v>
      </c>
      <c r="F13" s="38" t="s">
        <v>98</v>
      </c>
      <c r="G13" s="66"/>
      <c r="H13" s="84"/>
      <c r="I13" s="7"/>
    </row>
    <row r="14">
      <c r="A14" s="7"/>
      <c r="B14" s="7"/>
      <c r="C14" s="7"/>
      <c r="D14" s="7"/>
      <c r="E14" s="7"/>
      <c r="F14" s="7"/>
      <c r="G14" s="7"/>
      <c r="H14" s="7"/>
      <c r="I14" s="7"/>
    </row>
    <row r="15">
      <c r="A15" s="7"/>
      <c r="B15" s="7"/>
      <c r="C15" s="7"/>
      <c r="D15" s="7"/>
      <c r="E15" s="7"/>
      <c r="F15" s="7"/>
      <c r="G15" s="7"/>
      <c r="H15" s="7"/>
      <c r="I15" s="7"/>
    </row>
    <row r="16" ht="24.0" customHeight="1">
      <c r="A16" s="6"/>
      <c r="B16" s="48" t="s">
        <v>35</v>
      </c>
      <c r="I16" s="6"/>
    </row>
    <row r="17" ht="24.0" customHeight="1">
      <c r="A17" s="7"/>
      <c r="B17" s="65" t="s">
        <v>101</v>
      </c>
      <c r="C17" s="55"/>
      <c r="D17" s="55"/>
      <c r="E17" s="55"/>
      <c r="F17" s="55"/>
      <c r="G17" s="55"/>
      <c r="H17" s="55"/>
      <c r="I17" s="7"/>
    </row>
    <row r="18" ht="24.0" customHeight="1">
      <c r="A18" s="7"/>
      <c r="B18" s="57" t="str">
        <f>HYPERLINK("https://docs.google.com/document/d/18TaCx1T93Epaip8ESr5dXsb2yApg8YYef6WB8Hyd8mM/edit","Grading rubric link for projects")</f>
        <v>Grading rubric link for projects</v>
      </c>
      <c r="C18" s="55"/>
      <c r="D18" s="55"/>
      <c r="E18" s="55"/>
      <c r="F18" s="55"/>
      <c r="G18" s="55"/>
      <c r="H18" s="55"/>
      <c r="I18" s="7"/>
    </row>
    <row r="19" ht="24.0" customHeight="1">
      <c r="A19" s="7"/>
      <c r="B19" s="65" t="s">
        <v>108</v>
      </c>
      <c r="C19" s="55"/>
      <c r="D19" s="55"/>
      <c r="E19" s="55"/>
      <c r="F19" s="55"/>
      <c r="G19" s="55"/>
      <c r="H19" s="55"/>
      <c r="I19" s="7"/>
    </row>
    <row r="20" ht="24.0" customHeight="1">
      <c r="A20" s="7"/>
      <c r="B20" s="65" t="s">
        <v>111</v>
      </c>
      <c r="C20" s="55"/>
      <c r="D20" s="55"/>
      <c r="E20" s="55"/>
      <c r="F20" s="55"/>
      <c r="G20" s="55"/>
      <c r="H20" s="55"/>
      <c r="I20" s="7"/>
    </row>
    <row r="21" ht="24.0" customHeight="1">
      <c r="A21" s="7"/>
      <c r="B21" s="65" t="s">
        <v>113</v>
      </c>
      <c r="C21" s="55"/>
      <c r="D21" s="55"/>
      <c r="E21" s="55"/>
      <c r="F21" s="55"/>
      <c r="G21" s="55"/>
      <c r="H21" s="55"/>
      <c r="I21" s="7"/>
    </row>
    <row r="22" ht="24.0" customHeight="1">
      <c r="A22" s="7"/>
      <c r="B22" s="65" t="s">
        <v>115</v>
      </c>
      <c r="C22" s="55"/>
      <c r="D22" s="55"/>
      <c r="E22" s="55"/>
      <c r="F22" s="55"/>
      <c r="G22" s="55"/>
      <c r="H22" s="55"/>
      <c r="I22" s="7"/>
    </row>
    <row r="23" ht="24.0" customHeight="1">
      <c r="A23" s="7"/>
      <c r="B23" s="65" t="s">
        <v>116</v>
      </c>
      <c r="C23" s="55"/>
      <c r="D23" s="55"/>
      <c r="E23" s="55"/>
      <c r="F23" s="55"/>
      <c r="G23" s="55"/>
      <c r="H23" s="55"/>
      <c r="I23" s="7"/>
    </row>
    <row r="24" ht="24.0" customHeight="1">
      <c r="A24" s="7"/>
      <c r="B24" s="62"/>
      <c r="C24" s="55"/>
      <c r="D24" s="55"/>
      <c r="E24" s="55"/>
      <c r="F24" s="55"/>
      <c r="G24" s="55"/>
      <c r="H24" s="55"/>
      <c r="I24" s="7"/>
    </row>
  </sheetData>
  <mergeCells count="10">
    <mergeCell ref="B19:H19"/>
    <mergeCell ref="B20:H20"/>
    <mergeCell ref="B21:H21"/>
    <mergeCell ref="B22:H22"/>
    <mergeCell ref="B23:H23"/>
    <mergeCell ref="B24:H24"/>
    <mergeCell ref="B16:H16"/>
    <mergeCell ref="B1:D1"/>
    <mergeCell ref="B17:H17"/>
    <mergeCell ref="B18:H18"/>
  </mergeCells>
  <conditionalFormatting sqref="B4:H13">
    <cfRule type="expression" dxfId="0" priority="1">
      <formula>AND(B4="", NOT(N(B3)))</formula>
    </cfRule>
  </conditionalFormatting>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1" max="1" width="3.0"/>
    <col customWidth="1" min="2" max="8" width="17.29"/>
    <col customWidth="1" min="9" max="9" width="3.0"/>
  </cols>
  <sheetData>
    <row r="1" ht="58.5" customHeight="1">
      <c r="A1" s="2" t="s">
        <v>0</v>
      </c>
      <c r="B1" s="4" t="s">
        <v>92</v>
      </c>
      <c r="E1" s="6"/>
      <c r="F1" s="6"/>
      <c r="G1" s="6"/>
      <c r="H1" s="6"/>
      <c r="I1" s="6"/>
    </row>
    <row r="2" ht="12.0" customHeight="1">
      <c r="A2" s="7"/>
      <c r="B2" s="8"/>
      <c r="C2" s="8"/>
      <c r="D2" s="8"/>
      <c r="E2" s="8"/>
      <c r="F2" s="8"/>
      <c r="G2" s="8"/>
      <c r="H2" s="8"/>
      <c r="I2" s="7"/>
    </row>
    <row r="3" ht="22.5" customHeight="1">
      <c r="A3" s="76"/>
      <c r="B3" s="12" t="s">
        <v>7</v>
      </c>
      <c r="C3" s="12" t="s">
        <v>12</v>
      </c>
      <c r="D3" s="12" t="s">
        <v>13</v>
      </c>
      <c r="E3" s="12" t="s">
        <v>14</v>
      </c>
      <c r="F3" s="12" t="s">
        <v>15</v>
      </c>
      <c r="G3" s="12" t="s">
        <v>16</v>
      </c>
      <c r="H3" s="12" t="s">
        <v>17</v>
      </c>
      <c r="I3" s="78"/>
    </row>
    <row r="4">
      <c r="A4" s="16"/>
      <c r="B4" s="20" t="str">
        <f>'2018'!R6</f>
        <v/>
      </c>
      <c r="C4" s="20" t="str">
        <f>'2018'!S6</f>
        <v/>
      </c>
      <c r="D4" s="20" t="str">
        <f>'2018'!T6</f>
        <v/>
      </c>
      <c r="E4" s="20" t="str">
        <f>'2018'!U6</f>
        <v/>
      </c>
      <c r="F4" s="87" t="s">
        <v>0</v>
      </c>
      <c r="G4" s="88">
        <v>1.0</v>
      </c>
      <c r="H4" s="88">
        <v>2.0</v>
      </c>
      <c r="I4" s="26"/>
    </row>
    <row r="5" ht="45.0" customHeight="1">
      <c r="A5" s="27"/>
      <c r="B5" s="90" t="s">
        <v>54</v>
      </c>
      <c r="C5" s="92"/>
      <c r="D5" s="92"/>
      <c r="E5" s="92"/>
      <c r="F5" s="66"/>
      <c r="G5" s="66"/>
      <c r="H5" s="66"/>
      <c r="I5" s="7"/>
    </row>
    <row r="6">
      <c r="A6" s="31"/>
      <c r="B6" s="88">
        <v>3.0</v>
      </c>
      <c r="C6" s="93">
        <v>4.0</v>
      </c>
      <c r="D6" s="93">
        <v>5.0</v>
      </c>
      <c r="E6" s="93">
        <v>6.0</v>
      </c>
      <c r="F6" s="93">
        <v>7.0</v>
      </c>
      <c r="G6" s="93">
        <v>8.0</v>
      </c>
      <c r="H6" s="93">
        <v>9.0</v>
      </c>
      <c r="I6" s="34"/>
    </row>
    <row r="7" ht="45.0" customHeight="1">
      <c r="A7" s="27"/>
      <c r="B7" s="37" t="s">
        <v>56</v>
      </c>
      <c r="C7" s="66"/>
      <c r="D7" s="66"/>
      <c r="E7" s="66"/>
      <c r="F7" s="66"/>
      <c r="G7" s="66"/>
      <c r="H7" s="38" t="s">
        <v>55</v>
      </c>
      <c r="I7" s="7"/>
    </row>
    <row r="8">
      <c r="A8" s="16"/>
      <c r="B8" s="88">
        <v>10.0</v>
      </c>
      <c r="C8" s="93">
        <v>11.0</v>
      </c>
      <c r="D8" s="93">
        <v>12.0</v>
      </c>
      <c r="E8" s="93">
        <v>13.0</v>
      </c>
      <c r="F8" s="93">
        <v>14.0</v>
      </c>
      <c r="G8" s="93">
        <v>15.0</v>
      </c>
      <c r="H8" s="93">
        <v>16.0</v>
      </c>
      <c r="I8" s="26"/>
    </row>
    <row r="9" ht="45.0" customHeight="1">
      <c r="A9" s="27"/>
      <c r="B9" s="37" t="s">
        <v>61</v>
      </c>
      <c r="C9" s="66"/>
      <c r="D9" s="66"/>
      <c r="E9" s="66"/>
      <c r="F9" s="38" t="s">
        <v>102</v>
      </c>
      <c r="G9" s="66"/>
      <c r="H9" s="66"/>
      <c r="I9" s="7"/>
    </row>
    <row r="10">
      <c r="A10" s="16"/>
      <c r="B10" s="88">
        <v>17.0</v>
      </c>
      <c r="C10" s="93">
        <v>18.0</v>
      </c>
      <c r="D10" s="93">
        <v>19.0</v>
      </c>
      <c r="E10" s="93">
        <v>20.0</v>
      </c>
      <c r="F10" s="93">
        <v>21.0</v>
      </c>
      <c r="G10" s="93">
        <v>22.0</v>
      </c>
      <c r="H10" s="93">
        <v>23.0</v>
      </c>
      <c r="I10" s="26"/>
    </row>
    <row r="11" ht="45.0" customHeight="1">
      <c r="A11" s="27"/>
      <c r="B11" s="37" t="s">
        <v>104</v>
      </c>
      <c r="C11" s="66"/>
      <c r="D11" s="38" t="s">
        <v>105</v>
      </c>
      <c r="E11" s="46" t="s">
        <v>106</v>
      </c>
      <c r="F11" s="46" t="s">
        <v>53</v>
      </c>
      <c r="G11" s="94" t="s">
        <v>80</v>
      </c>
      <c r="H11" s="66"/>
      <c r="I11" s="7"/>
    </row>
    <row r="12">
      <c r="A12" s="16"/>
      <c r="B12" s="88">
        <v>24.0</v>
      </c>
      <c r="C12" s="93">
        <v>25.0</v>
      </c>
      <c r="D12" s="93">
        <v>26.0</v>
      </c>
      <c r="E12" s="93">
        <v>27.0</v>
      </c>
      <c r="F12" s="93">
        <v>28.0</v>
      </c>
      <c r="G12" s="93">
        <v>29.0</v>
      </c>
      <c r="H12" s="93">
        <v>30.0</v>
      </c>
      <c r="I12" s="26"/>
    </row>
    <row r="13" ht="45.0" customHeight="1">
      <c r="A13" s="27"/>
      <c r="B13" s="29"/>
      <c r="C13" s="38" t="s">
        <v>107</v>
      </c>
      <c r="D13" s="66"/>
      <c r="E13" s="38"/>
      <c r="F13" s="66"/>
      <c r="G13" s="66"/>
      <c r="H13" s="66"/>
      <c r="I13" s="7"/>
    </row>
    <row r="14">
      <c r="A14" s="27"/>
      <c r="B14" s="88">
        <v>31.0</v>
      </c>
      <c r="C14" s="87" t="s">
        <v>0</v>
      </c>
      <c r="D14" s="87" t="s">
        <v>0</v>
      </c>
      <c r="E14" s="87" t="s">
        <v>0</v>
      </c>
      <c r="F14" s="87" t="s">
        <v>0</v>
      </c>
      <c r="G14" s="87" t="s">
        <v>0</v>
      </c>
      <c r="H14" s="87" t="s">
        <v>0</v>
      </c>
      <c r="I14" s="7"/>
    </row>
    <row r="15" ht="45.0" customHeight="1">
      <c r="A15" s="27"/>
      <c r="B15" s="29"/>
      <c r="C15" s="29"/>
      <c r="D15" s="29"/>
      <c r="E15" s="29"/>
      <c r="F15" s="29"/>
      <c r="G15" s="29"/>
      <c r="H15" s="29"/>
      <c r="I15" s="7"/>
    </row>
    <row r="16" ht="24.0" customHeight="1">
      <c r="A16" s="6"/>
      <c r="I16" s="6"/>
    </row>
    <row r="17" ht="24.0" customHeight="1">
      <c r="A17" s="7"/>
      <c r="I17" s="7"/>
    </row>
    <row r="18" ht="24.0" customHeight="1">
      <c r="A18" s="7"/>
      <c r="B18" s="48" t="s">
        <v>35</v>
      </c>
      <c r="I18" s="7"/>
    </row>
    <row r="19" ht="24.0" customHeight="1">
      <c r="A19" s="7"/>
      <c r="B19" s="65" t="s">
        <v>112</v>
      </c>
      <c r="C19" s="55"/>
      <c r="D19" s="55"/>
      <c r="E19" s="55"/>
      <c r="F19" s="55"/>
      <c r="G19" s="55"/>
      <c r="H19" s="55"/>
      <c r="I19" s="7"/>
    </row>
    <row r="20" ht="24.0" customHeight="1">
      <c r="A20" s="7"/>
      <c r="B20" s="57" t="str">
        <f>HYPERLINK("https://docs.google.com/document/d/18TaCx1T93Epaip8ESr5dXsb2yApg8YYef6WB8Hyd8mM/edit","Grading rubric link for projects")</f>
        <v>Grading rubric link for projects</v>
      </c>
      <c r="C20" s="55"/>
      <c r="D20" s="55"/>
      <c r="E20" s="55"/>
      <c r="F20" s="55"/>
      <c r="G20" s="55"/>
      <c r="H20" s="55"/>
      <c r="I20" s="7"/>
    </row>
    <row r="21" ht="24.0" customHeight="1">
      <c r="A21" s="7"/>
      <c r="B21" s="65" t="s">
        <v>117</v>
      </c>
      <c r="C21" s="55"/>
      <c r="D21" s="55"/>
      <c r="E21" s="55"/>
      <c r="F21" s="55"/>
      <c r="G21" s="55"/>
      <c r="H21" s="55"/>
      <c r="I21" s="7"/>
    </row>
    <row r="22" ht="24.0" customHeight="1">
      <c r="A22" s="7"/>
      <c r="B22" s="65" t="s">
        <v>119</v>
      </c>
      <c r="C22" s="55"/>
      <c r="D22" s="55"/>
      <c r="E22" s="55"/>
      <c r="F22" s="55"/>
      <c r="G22" s="55"/>
      <c r="H22" s="55"/>
      <c r="I22" s="7"/>
    </row>
    <row r="23" ht="24.0" customHeight="1">
      <c r="A23" s="7"/>
      <c r="B23" s="65" t="s">
        <v>121</v>
      </c>
      <c r="C23" s="55"/>
      <c r="D23" s="55"/>
      <c r="E23" s="55"/>
      <c r="F23" s="55"/>
      <c r="G23" s="55"/>
      <c r="H23" s="55"/>
      <c r="I23" s="7"/>
    </row>
    <row r="24" ht="24.0" customHeight="1">
      <c r="A24" s="7"/>
      <c r="B24" s="65" t="s">
        <v>123</v>
      </c>
      <c r="C24" s="55"/>
      <c r="D24" s="55"/>
      <c r="E24" s="55"/>
      <c r="F24" s="55"/>
      <c r="G24" s="55"/>
      <c r="H24" s="55"/>
      <c r="I24" s="7"/>
    </row>
    <row r="25" ht="24.0" customHeight="1">
      <c r="A25" s="7"/>
      <c r="B25" s="65" t="s">
        <v>124</v>
      </c>
      <c r="C25" s="55"/>
      <c r="D25" s="55"/>
      <c r="E25" s="55"/>
      <c r="F25" s="55"/>
      <c r="G25" s="55"/>
      <c r="H25" s="55"/>
      <c r="I25" s="7"/>
    </row>
    <row r="26" ht="24.0" customHeight="1">
      <c r="A26" s="7"/>
      <c r="B26" s="51"/>
      <c r="C26" s="51"/>
      <c r="D26" s="51"/>
      <c r="E26" s="51"/>
      <c r="F26" s="51"/>
      <c r="G26" s="51"/>
      <c r="H26" s="51"/>
      <c r="I26" s="7"/>
    </row>
  </sheetData>
  <mergeCells count="9">
    <mergeCell ref="B20:H20"/>
    <mergeCell ref="B21:H21"/>
    <mergeCell ref="B22:H22"/>
    <mergeCell ref="B23:H23"/>
    <mergeCell ref="B18:H18"/>
    <mergeCell ref="B1:D1"/>
    <mergeCell ref="B19:H19"/>
    <mergeCell ref="B24:H24"/>
    <mergeCell ref="B25:H25"/>
  </mergeCells>
  <conditionalFormatting sqref="E13">
    <cfRule type="expression" dxfId="0" priority="1">
      <formula>AND(E13="", NOT(N(G10)))</formula>
    </cfRule>
  </conditionalFormatting>
  <conditionalFormatting sqref="B4:D15 E4:E12 F4:F15 G4:G10 H4:H15 G12:G15 E14:E15">
    <cfRule type="expression" dxfId="0" priority="2">
      <formula>AND(B4="", NOT(N(B3)))</formula>
    </cfRule>
  </conditionalFormatting>
  <drawing r:id="rId1"/>
</worksheet>
</file>